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/>
  <mc:AlternateContent xmlns:mc="http://schemas.openxmlformats.org/markup-compatibility/2006">
    <mc:Choice Requires="x15">
      <x15ac:absPath xmlns:x15ac="http://schemas.microsoft.com/office/spreadsheetml/2010/11/ac" url="C:\Users\Stephanie Holmes\Desktop\"/>
    </mc:Choice>
  </mc:AlternateContent>
  <xr:revisionPtr revIDLastSave="0" documentId="13_ncr:1_{5269B9D5-C591-481B-AF05-A284C647648C}" xr6:coauthVersionLast="34" xr6:coauthVersionMax="34" xr10:uidLastSave="{00000000-0000-0000-0000-000000000000}"/>
  <bookViews>
    <workbookView xWindow="0" yWindow="0" windowWidth="21600" windowHeight="8925" xr2:uid="{00000000-000D-0000-FFFF-FFFF00000000}"/>
  </bookViews>
  <sheets>
    <sheet name="Veröffentlichungsplan" sheetId="1" r:id="rId1"/>
    <sheet name="Feiertage" sheetId="2" r:id="rId2"/>
    <sheet name="Sprache" sheetId="3" r:id="rId3"/>
  </sheet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" l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1" i="2"/>
  <c r="A3" i="2" s="1"/>
  <c r="A6" i="2"/>
  <c r="A7" i="2"/>
  <c r="A4" i="2"/>
  <c r="A5" i="2"/>
  <c r="A9" i="2"/>
  <c r="A23" i="2" l="1"/>
  <c r="A10" i="2"/>
  <c r="B32" i="1"/>
  <c r="A31" i="1"/>
  <c r="A20" i="2"/>
  <c r="A18" i="2"/>
  <c r="A19" i="2"/>
  <c r="C3" i="1"/>
  <c r="C8" i="1"/>
  <c r="A11" i="2"/>
  <c r="A24" i="2"/>
  <c r="A21" i="2"/>
  <c r="A22" i="2"/>
  <c r="A25" i="2"/>
  <c r="B33" i="1" l="1"/>
  <c r="A32" i="1"/>
  <c r="C4" i="1"/>
  <c r="C12" i="1"/>
  <c r="C15" i="1"/>
  <c r="C25" i="1"/>
  <c r="C31" i="1"/>
  <c r="C9" i="1"/>
  <c r="C13" i="1"/>
  <c r="C19" i="1"/>
  <c r="C21" i="1"/>
  <c r="C23" i="1"/>
  <c r="C26" i="1"/>
  <c r="C29" i="1"/>
  <c r="C32" i="1"/>
  <c r="C33" i="1"/>
  <c r="C7" i="1"/>
  <c r="C10" i="1"/>
  <c r="C14" i="1"/>
  <c r="C17" i="1"/>
  <c r="C27" i="1"/>
  <c r="C5" i="1"/>
  <c r="C11" i="1"/>
  <c r="C18" i="1"/>
  <c r="C20" i="1"/>
  <c r="C22" i="1"/>
  <c r="C24" i="1"/>
  <c r="C28" i="1"/>
  <c r="C30" i="1"/>
  <c r="B34" i="1" l="1"/>
  <c r="A33" i="1"/>
  <c r="B35" i="1" l="1"/>
  <c r="A34" i="1"/>
  <c r="C34" i="1"/>
  <c r="B36" i="1" l="1"/>
  <c r="A35" i="1"/>
  <c r="C35" i="1"/>
  <c r="B37" i="1" l="1"/>
  <c r="A36" i="1"/>
  <c r="C36" i="1"/>
  <c r="B38" i="1" l="1"/>
  <c r="A37" i="1"/>
  <c r="C37" i="1"/>
  <c r="B39" i="1" l="1"/>
  <c r="A38" i="1"/>
  <c r="C38" i="1"/>
  <c r="B40" i="1" l="1"/>
  <c r="A39" i="1"/>
  <c r="C39" i="1"/>
  <c r="B41" i="1" l="1"/>
  <c r="A40" i="1"/>
  <c r="C40" i="1"/>
  <c r="B42" i="1" l="1"/>
  <c r="A41" i="1"/>
  <c r="C41" i="1"/>
  <c r="B43" i="1" l="1"/>
  <c r="A42" i="1"/>
  <c r="C42" i="1"/>
  <c r="B44" i="1" l="1"/>
  <c r="A43" i="1"/>
  <c r="C43" i="1"/>
  <c r="B45" i="1" l="1"/>
  <c r="A44" i="1"/>
  <c r="C44" i="1"/>
  <c r="B46" i="1" l="1"/>
  <c r="A45" i="1"/>
  <c r="C45" i="1"/>
  <c r="B47" i="1" l="1"/>
  <c r="A46" i="1"/>
  <c r="C46" i="1"/>
  <c r="B48" i="1" l="1"/>
  <c r="A47" i="1"/>
  <c r="C47" i="1"/>
  <c r="B49" i="1" l="1"/>
  <c r="A48" i="1"/>
  <c r="C48" i="1"/>
  <c r="B50" i="1" l="1"/>
  <c r="A49" i="1"/>
  <c r="C49" i="1"/>
  <c r="B51" i="1" l="1"/>
  <c r="A50" i="1"/>
  <c r="C50" i="1"/>
  <c r="B52" i="1" l="1"/>
  <c r="A51" i="1"/>
  <c r="C51" i="1"/>
  <c r="B53" i="1" l="1"/>
  <c r="A52" i="1"/>
  <c r="C52" i="1"/>
  <c r="B54" i="1" l="1"/>
  <c r="A53" i="1"/>
  <c r="C53" i="1"/>
  <c r="B55" i="1" l="1"/>
  <c r="A54" i="1"/>
  <c r="C54" i="1"/>
  <c r="B56" i="1" l="1"/>
  <c r="A55" i="1"/>
  <c r="C55" i="1"/>
  <c r="B57" i="1" l="1"/>
  <c r="A56" i="1"/>
  <c r="C56" i="1"/>
  <c r="B58" i="1" l="1"/>
  <c r="A57" i="1"/>
  <c r="C57" i="1"/>
  <c r="B59" i="1" l="1"/>
  <c r="A58" i="1"/>
  <c r="C58" i="1"/>
  <c r="B60" i="1" l="1"/>
  <c r="A59" i="1"/>
  <c r="C59" i="1"/>
  <c r="B61" i="1" l="1"/>
  <c r="A60" i="1"/>
  <c r="C60" i="1"/>
  <c r="B62" i="1" l="1"/>
  <c r="A61" i="1"/>
  <c r="C61" i="1"/>
  <c r="B63" i="1" l="1"/>
  <c r="A62" i="1"/>
  <c r="C62" i="1"/>
  <c r="B64" i="1" l="1"/>
  <c r="A63" i="1"/>
  <c r="C63" i="1"/>
  <c r="B65" i="1" l="1"/>
  <c r="A64" i="1"/>
  <c r="C64" i="1"/>
  <c r="B66" i="1" l="1"/>
  <c r="A65" i="1"/>
  <c r="C65" i="1"/>
  <c r="B67" i="1" l="1"/>
  <c r="A66" i="1"/>
  <c r="C66" i="1"/>
  <c r="B68" i="1" l="1"/>
  <c r="A67" i="1"/>
  <c r="C67" i="1"/>
  <c r="B69" i="1" l="1"/>
  <c r="A68" i="1"/>
  <c r="C68" i="1"/>
  <c r="B70" i="1" l="1"/>
  <c r="A69" i="1"/>
  <c r="C69" i="1"/>
  <c r="B71" i="1" l="1"/>
  <c r="A70" i="1"/>
  <c r="C70" i="1"/>
  <c r="B72" i="1" l="1"/>
  <c r="A71" i="1"/>
  <c r="C71" i="1"/>
  <c r="B73" i="1" l="1"/>
  <c r="A72" i="1"/>
  <c r="C72" i="1"/>
  <c r="B74" i="1" l="1"/>
  <c r="A73" i="1"/>
  <c r="C73" i="1"/>
  <c r="B75" i="1" l="1"/>
  <c r="A74" i="1"/>
  <c r="C74" i="1"/>
  <c r="B76" i="1" l="1"/>
  <c r="A75" i="1"/>
  <c r="C75" i="1"/>
  <c r="B77" i="1" l="1"/>
  <c r="A76" i="1"/>
  <c r="C76" i="1"/>
  <c r="B78" i="1" l="1"/>
  <c r="A77" i="1"/>
  <c r="C77" i="1"/>
  <c r="B79" i="1" l="1"/>
  <c r="A78" i="1"/>
  <c r="C78" i="1"/>
  <c r="B80" i="1" l="1"/>
  <c r="A79" i="1"/>
  <c r="C79" i="1"/>
  <c r="B81" i="1" l="1"/>
  <c r="A80" i="1"/>
  <c r="C80" i="1"/>
  <c r="B82" i="1" l="1"/>
  <c r="A81" i="1"/>
  <c r="C81" i="1"/>
  <c r="B83" i="1" l="1"/>
  <c r="A82" i="1"/>
  <c r="C82" i="1"/>
  <c r="B84" i="1" l="1"/>
  <c r="A83" i="1"/>
  <c r="C83" i="1"/>
  <c r="B85" i="1" l="1"/>
  <c r="A84" i="1"/>
  <c r="C84" i="1"/>
  <c r="B86" i="1" l="1"/>
  <c r="A85" i="1"/>
  <c r="C85" i="1"/>
  <c r="B87" i="1" l="1"/>
  <c r="A86" i="1"/>
  <c r="C86" i="1"/>
  <c r="B88" i="1" l="1"/>
  <c r="A87" i="1"/>
  <c r="C87" i="1"/>
  <c r="B89" i="1" l="1"/>
  <c r="A88" i="1"/>
  <c r="C88" i="1"/>
  <c r="B90" i="1" l="1"/>
  <c r="A89" i="1"/>
  <c r="C89" i="1"/>
  <c r="B91" i="1" l="1"/>
  <c r="A90" i="1"/>
  <c r="C90" i="1"/>
  <c r="B92" i="1" l="1"/>
  <c r="A91" i="1"/>
  <c r="C91" i="1"/>
  <c r="B93" i="1" l="1"/>
  <c r="A92" i="1"/>
  <c r="C92" i="1"/>
  <c r="B94" i="1" l="1"/>
  <c r="A93" i="1"/>
  <c r="C93" i="1"/>
  <c r="B95" i="1" l="1"/>
  <c r="A94" i="1"/>
  <c r="C94" i="1"/>
  <c r="B96" i="1" l="1"/>
  <c r="A95" i="1"/>
  <c r="C95" i="1"/>
  <c r="B97" i="1" l="1"/>
  <c r="A96" i="1"/>
  <c r="C96" i="1"/>
  <c r="B98" i="1" l="1"/>
  <c r="A97" i="1"/>
  <c r="C97" i="1"/>
  <c r="B99" i="1" l="1"/>
  <c r="A98" i="1"/>
  <c r="C98" i="1"/>
  <c r="B100" i="1" l="1"/>
  <c r="A99" i="1"/>
  <c r="C99" i="1"/>
  <c r="B101" i="1" l="1"/>
  <c r="A100" i="1"/>
  <c r="C100" i="1"/>
  <c r="B102" i="1" l="1"/>
  <c r="A101" i="1"/>
  <c r="C101" i="1"/>
  <c r="B103" i="1" l="1"/>
  <c r="A102" i="1"/>
  <c r="C102" i="1"/>
  <c r="B104" i="1" l="1"/>
  <c r="A103" i="1"/>
  <c r="C103" i="1"/>
  <c r="B105" i="1" l="1"/>
  <c r="A104" i="1"/>
  <c r="C104" i="1"/>
  <c r="B106" i="1" l="1"/>
  <c r="A105" i="1"/>
  <c r="C105" i="1"/>
  <c r="B107" i="1" l="1"/>
  <c r="A106" i="1"/>
  <c r="C106" i="1"/>
  <c r="B108" i="1" l="1"/>
  <c r="A107" i="1"/>
  <c r="C107" i="1"/>
  <c r="B109" i="1" l="1"/>
  <c r="A108" i="1"/>
  <c r="C108" i="1"/>
  <c r="B110" i="1" l="1"/>
  <c r="A109" i="1"/>
  <c r="C109" i="1"/>
  <c r="B111" i="1" l="1"/>
  <c r="A110" i="1"/>
  <c r="C110" i="1"/>
  <c r="B112" i="1" l="1"/>
  <c r="A111" i="1"/>
  <c r="C111" i="1"/>
  <c r="B113" i="1" l="1"/>
  <c r="A112" i="1"/>
  <c r="C112" i="1"/>
  <c r="B114" i="1" l="1"/>
  <c r="A113" i="1"/>
  <c r="C113" i="1"/>
  <c r="B115" i="1" l="1"/>
  <c r="A114" i="1"/>
  <c r="C114" i="1"/>
  <c r="B116" i="1" l="1"/>
  <c r="A115" i="1"/>
  <c r="C115" i="1"/>
  <c r="B117" i="1" l="1"/>
  <c r="A116" i="1"/>
  <c r="C116" i="1"/>
  <c r="B118" i="1" l="1"/>
  <c r="A117" i="1"/>
  <c r="C117" i="1"/>
  <c r="B119" i="1" l="1"/>
  <c r="A118" i="1"/>
  <c r="C118" i="1"/>
  <c r="B120" i="1" l="1"/>
  <c r="A119" i="1"/>
  <c r="C119" i="1"/>
  <c r="B121" i="1" l="1"/>
  <c r="A120" i="1"/>
  <c r="C120" i="1"/>
  <c r="B122" i="1" l="1"/>
  <c r="A121" i="1"/>
  <c r="C121" i="1"/>
  <c r="B123" i="1" l="1"/>
  <c r="A122" i="1"/>
  <c r="C122" i="1"/>
  <c r="B124" i="1" l="1"/>
  <c r="A123" i="1"/>
  <c r="C123" i="1"/>
  <c r="B125" i="1" l="1"/>
  <c r="A124" i="1"/>
  <c r="C124" i="1"/>
  <c r="B126" i="1" l="1"/>
  <c r="A125" i="1"/>
  <c r="C125" i="1"/>
  <c r="B127" i="1" l="1"/>
  <c r="A126" i="1"/>
  <c r="C126" i="1"/>
  <c r="B128" i="1" l="1"/>
  <c r="A127" i="1"/>
  <c r="C127" i="1"/>
  <c r="B129" i="1" l="1"/>
  <c r="A128" i="1"/>
  <c r="C128" i="1"/>
  <c r="B130" i="1" l="1"/>
  <c r="A129" i="1"/>
  <c r="C129" i="1"/>
  <c r="B131" i="1" l="1"/>
  <c r="A130" i="1"/>
  <c r="C130" i="1"/>
  <c r="B132" i="1" l="1"/>
  <c r="A131" i="1"/>
  <c r="C131" i="1"/>
  <c r="B133" i="1" l="1"/>
  <c r="A132" i="1"/>
  <c r="C132" i="1"/>
  <c r="B134" i="1" l="1"/>
  <c r="A133" i="1"/>
  <c r="C133" i="1"/>
  <c r="B135" i="1" l="1"/>
  <c r="A134" i="1"/>
  <c r="C134" i="1"/>
  <c r="B136" i="1" l="1"/>
  <c r="A135" i="1"/>
  <c r="C135" i="1"/>
  <c r="B137" i="1" l="1"/>
  <c r="A136" i="1"/>
  <c r="C136" i="1"/>
  <c r="B138" i="1" l="1"/>
  <c r="A137" i="1"/>
  <c r="C137" i="1"/>
  <c r="B139" i="1" l="1"/>
  <c r="A138" i="1"/>
  <c r="C138" i="1"/>
  <c r="B140" i="1" l="1"/>
  <c r="A139" i="1"/>
  <c r="C139" i="1"/>
  <c r="B141" i="1" l="1"/>
  <c r="A140" i="1"/>
  <c r="C140" i="1"/>
  <c r="B142" i="1" l="1"/>
  <c r="A141" i="1"/>
  <c r="C141" i="1"/>
  <c r="B143" i="1" l="1"/>
  <c r="A142" i="1"/>
  <c r="C142" i="1"/>
  <c r="B144" i="1" l="1"/>
  <c r="A143" i="1"/>
  <c r="C143" i="1"/>
  <c r="B145" i="1" l="1"/>
  <c r="A144" i="1"/>
  <c r="C144" i="1"/>
  <c r="B146" i="1" l="1"/>
  <c r="A145" i="1"/>
  <c r="C145" i="1"/>
  <c r="B147" i="1" l="1"/>
  <c r="A146" i="1"/>
  <c r="C146" i="1"/>
  <c r="B148" i="1" l="1"/>
  <c r="A147" i="1"/>
  <c r="C147" i="1"/>
  <c r="B149" i="1" l="1"/>
  <c r="A148" i="1"/>
  <c r="C148" i="1"/>
  <c r="B150" i="1" l="1"/>
  <c r="A149" i="1"/>
  <c r="C149" i="1"/>
  <c r="B151" i="1" l="1"/>
  <c r="A150" i="1"/>
  <c r="C150" i="1"/>
  <c r="B152" i="1" l="1"/>
  <c r="A151" i="1"/>
  <c r="C151" i="1"/>
  <c r="B153" i="1" l="1"/>
  <c r="A152" i="1"/>
  <c r="C152" i="1"/>
  <c r="B154" i="1" l="1"/>
  <c r="A153" i="1"/>
  <c r="C153" i="1"/>
  <c r="B155" i="1" l="1"/>
  <c r="A154" i="1"/>
  <c r="C154" i="1"/>
  <c r="B156" i="1" l="1"/>
  <c r="A155" i="1"/>
  <c r="C155" i="1"/>
  <c r="B157" i="1" l="1"/>
  <c r="A156" i="1"/>
  <c r="C156" i="1"/>
  <c r="B158" i="1" l="1"/>
  <c r="A157" i="1"/>
  <c r="C157" i="1"/>
  <c r="B159" i="1" l="1"/>
  <c r="A158" i="1"/>
  <c r="C158" i="1"/>
  <c r="B160" i="1" l="1"/>
  <c r="A159" i="1"/>
  <c r="C159" i="1"/>
  <c r="B161" i="1" l="1"/>
  <c r="A160" i="1"/>
  <c r="C160" i="1"/>
  <c r="B162" i="1" l="1"/>
  <c r="A161" i="1"/>
  <c r="C161" i="1"/>
  <c r="B163" i="1" l="1"/>
  <c r="A162" i="1"/>
  <c r="C162" i="1"/>
  <c r="B164" i="1" l="1"/>
  <c r="A163" i="1"/>
  <c r="C163" i="1"/>
  <c r="B165" i="1" l="1"/>
  <c r="A164" i="1"/>
  <c r="C164" i="1"/>
  <c r="B166" i="1" l="1"/>
  <c r="A165" i="1"/>
  <c r="C165" i="1"/>
  <c r="B167" i="1" l="1"/>
  <c r="A166" i="1"/>
  <c r="C166" i="1"/>
  <c r="B168" i="1" l="1"/>
  <c r="A167" i="1"/>
  <c r="C167" i="1"/>
  <c r="B169" i="1" l="1"/>
  <c r="A168" i="1"/>
  <c r="C168" i="1"/>
  <c r="B170" i="1" l="1"/>
  <c r="A169" i="1"/>
  <c r="C169" i="1"/>
  <c r="B171" i="1" l="1"/>
  <c r="A170" i="1"/>
  <c r="C170" i="1"/>
  <c r="B172" i="1" l="1"/>
  <c r="A171" i="1"/>
  <c r="C171" i="1"/>
  <c r="B173" i="1" l="1"/>
  <c r="A172" i="1"/>
  <c r="C172" i="1"/>
  <c r="B174" i="1" l="1"/>
  <c r="A173" i="1"/>
  <c r="C173" i="1"/>
  <c r="B175" i="1" l="1"/>
  <c r="A174" i="1"/>
  <c r="C174" i="1"/>
  <c r="B176" i="1" l="1"/>
  <c r="A175" i="1"/>
  <c r="C175" i="1"/>
  <c r="B177" i="1" l="1"/>
  <c r="A176" i="1"/>
  <c r="C176" i="1"/>
  <c r="B178" i="1" l="1"/>
  <c r="A177" i="1"/>
  <c r="C177" i="1"/>
  <c r="B179" i="1" l="1"/>
  <c r="A178" i="1"/>
  <c r="C178" i="1"/>
  <c r="B180" i="1" l="1"/>
  <c r="A179" i="1"/>
  <c r="C179" i="1"/>
  <c r="B181" i="1" l="1"/>
  <c r="A180" i="1"/>
  <c r="C180" i="1"/>
  <c r="B182" i="1" l="1"/>
  <c r="A181" i="1"/>
  <c r="C181" i="1"/>
  <c r="B183" i="1" l="1"/>
  <c r="A182" i="1"/>
  <c r="C182" i="1"/>
  <c r="B184" i="1" l="1"/>
  <c r="A183" i="1"/>
  <c r="C183" i="1"/>
  <c r="B185" i="1" l="1"/>
  <c r="A184" i="1"/>
  <c r="C184" i="1"/>
  <c r="B186" i="1" l="1"/>
  <c r="A185" i="1"/>
  <c r="C185" i="1"/>
  <c r="B187" i="1" l="1"/>
  <c r="A186" i="1"/>
  <c r="C186" i="1"/>
  <c r="B188" i="1" l="1"/>
  <c r="A187" i="1"/>
  <c r="C187" i="1"/>
  <c r="B189" i="1" l="1"/>
  <c r="A188" i="1"/>
  <c r="C188" i="1"/>
  <c r="B190" i="1" l="1"/>
  <c r="A189" i="1"/>
  <c r="C189" i="1"/>
  <c r="B191" i="1" l="1"/>
  <c r="A190" i="1"/>
  <c r="C190" i="1"/>
  <c r="B192" i="1" l="1"/>
  <c r="A191" i="1"/>
  <c r="C191" i="1"/>
  <c r="B193" i="1" l="1"/>
  <c r="A192" i="1"/>
  <c r="C192" i="1"/>
  <c r="B194" i="1" l="1"/>
  <c r="A193" i="1"/>
  <c r="C193" i="1"/>
  <c r="B195" i="1" l="1"/>
  <c r="A194" i="1"/>
  <c r="C194" i="1"/>
  <c r="B196" i="1" l="1"/>
  <c r="A195" i="1"/>
  <c r="C195" i="1"/>
  <c r="B197" i="1" l="1"/>
  <c r="A196" i="1"/>
  <c r="C196" i="1"/>
  <c r="B198" i="1" l="1"/>
  <c r="A197" i="1"/>
  <c r="C197" i="1"/>
  <c r="B199" i="1" l="1"/>
  <c r="A198" i="1"/>
  <c r="C198" i="1"/>
  <c r="B200" i="1" l="1"/>
  <c r="A199" i="1"/>
  <c r="C199" i="1"/>
  <c r="B201" i="1" l="1"/>
  <c r="A200" i="1"/>
  <c r="C200" i="1"/>
  <c r="B202" i="1" l="1"/>
  <c r="A201" i="1"/>
  <c r="C201" i="1"/>
  <c r="B203" i="1" l="1"/>
  <c r="A202" i="1"/>
  <c r="C202" i="1"/>
  <c r="B204" i="1" l="1"/>
  <c r="A203" i="1"/>
  <c r="C203" i="1"/>
  <c r="B205" i="1" l="1"/>
  <c r="A204" i="1"/>
  <c r="C204" i="1"/>
  <c r="B206" i="1" l="1"/>
  <c r="A205" i="1"/>
  <c r="C205" i="1"/>
  <c r="B207" i="1" l="1"/>
  <c r="A206" i="1"/>
  <c r="C206" i="1"/>
  <c r="B208" i="1" l="1"/>
  <c r="A207" i="1"/>
  <c r="C207" i="1"/>
  <c r="B209" i="1" l="1"/>
  <c r="A208" i="1"/>
  <c r="C208" i="1"/>
  <c r="B210" i="1" l="1"/>
  <c r="A209" i="1"/>
  <c r="C209" i="1"/>
  <c r="B211" i="1" l="1"/>
  <c r="A210" i="1"/>
  <c r="C210" i="1"/>
  <c r="B212" i="1" l="1"/>
  <c r="A211" i="1"/>
  <c r="C211" i="1"/>
  <c r="B213" i="1" l="1"/>
  <c r="A212" i="1"/>
  <c r="C212" i="1"/>
  <c r="B214" i="1" l="1"/>
  <c r="A213" i="1"/>
  <c r="C213" i="1"/>
  <c r="B215" i="1" l="1"/>
  <c r="A214" i="1"/>
  <c r="C214" i="1"/>
  <c r="B216" i="1" l="1"/>
  <c r="A215" i="1"/>
  <c r="C215" i="1"/>
  <c r="B217" i="1" l="1"/>
  <c r="A216" i="1"/>
  <c r="C216" i="1"/>
  <c r="B218" i="1" l="1"/>
  <c r="A217" i="1"/>
  <c r="C217" i="1"/>
  <c r="B219" i="1" l="1"/>
  <c r="A218" i="1"/>
  <c r="C218" i="1"/>
  <c r="B220" i="1" l="1"/>
  <c r="A219" i="1"/>
  <c r="C219" i="1"/>
  <c r="B221" i="1" l="1"/>
  <c r="A220" i="1"/>
  <c r="C220" i="1"/>
  <c r="B222" i="1" l="1"/>
  <c r="A221" i="1"/>
  <c r="C221" i="1"/>
  <c r="B223" i="1" l="1"/>
  <c r="A222" i="1"/>
  <c r="C222" i="1"/>
  <c r="B224" i="1" l="1"/>
  <c r="A223" i="1"/>
  <c r="C223" i="1"/>
  <c r="B225" i="1" l="1"/>
  <c r="A224" i="1"/>
  <c r="C224" i="1"/>
  <c r="B226" i="1" l="1"/>
  <c r="A225" i="1"/>
  <c r="C225" i="1"/>
  <c r="B227" i="1" l="1"/>
  <c r="A226" i="1"/>
  <c r="C226" i="1"/>
  <c r="B228" i="1" l="1"/>
  <c r="A227" i="1"/>
  <c r="C227" i="1"/>
  <c r="B229" i="1" l="1"/>
  <c r="A228" i="1"/>
  <c r="C228" i="1"/>
  <c r="B230" i="1" l="1"/>
  <c r="A229" i="1"/>
  <c r="C229" i="1"/>
  <c r="B231" i="1" l="1"/>
  <c r="A230" i="1"/>
  <c r="C230" i="1"/>
  <c r="B232" i="1" l="1"/>
  <c r="A231" i="1"/>
  <c r="C231" i="1"/>
  <c r="B233" i="1" l="1"/>
  <c r="A232" i="1"/>
  <c r="C232" i="1"/>
  <c r="B234" i="1" l="1"/>
  <c r="A233" i="1"/>
  <c r="C233" i="1"/>
  <c r="B235" i="1" l="1"/>
  <c r="A234" i="1"/>
  <c r="C234" i="1"/>
  <c r="B236" i="1" l="1"/>
  <c r="A235" i="1"/>
  <c r="C235" i="1"/>
  <c r="B237" i="1" l="1"/>
  <c r="A236" i="1"/>
  <c r="C236" i="1"/>
  <c r="B238" i="1" l="1"/>
  <c r="A237" i="1"/>
  <c r="C237" i="1"/>
  <c r="B239" i="1" l="1"/>
  <c r="A238" i="1"/>
  <c r="C238" i="1"/>
  <c r="B240" i="1" l="1"/>
  <c r="A239" i="1"/>
  <c r="C239" i="1"/>
  <c r="B241" i="1" l="1"/>
  <c r="A240" i="1"/>
  <c r="C240" i="1"/>
  <c r="B242" i="1" l="1"/>
  <c r="A241" i="1"/>
  <c r="C241" i="1"/>
  <c r="B243" i="1" l="1"/>
  <c r="A242" i="1"/>
  <c r="C242" i="1"/>
  <c r="B244" i="1" l="1"/>
  <c r="A243" i="1"/>
  <c r="C243" i="1"/>
  <c r="B245" i="1" l="1"/>
  <c r="A244" i="1"/>
  <c r="C244" i="1"/>
  <c r="B246" i="1" l="1"/>
  <c r="A245" i="1"/>
  <c r="C245" i="1"/>
  <c r="B247" i="1" l="1"/>
  <c r="A246" i="1"/>
  <c r="C246" i="1"/>
  <c r="B248" i="1" l="1"/>
  <c r="A247" i="1"/>
  <c r="C247" i="1"/>
  <c r="B249" i="1" l="1"/>
  <c r="A248" i="1"/>
  <c r="C248" i="1"/>
  <c r="B250" i="1" l="1"/>
  <c r="A249" i="1"/>
  <c r="C249" i="1"/>
  <c r="B251" i="1" l="1"/>
  <c r="A250" i="1"/>
  <c r="C250" i="1"/>
  <c r="B252" i="1" l="1"/>
  <c r="A251" i="1"/>
  <c r="C251" i="1"/>
  <c r="B253" i="1" l="1"/>
  <c r="A252" i="1"/>
  <c r="C252" i="1"/>
  <c r="B254" i="1" l="1"/>
  <c r="A253" i="1"/>
  <c r="C253" i="1"/>
  <c r="B255" i="1" l="1"/>
  <c r="A254" i="1"/>
  <c r="C254" i="1"/>
  <c r="B256" i="1" l="1"/>
  <c r="A255" i="1"/>
  <c r="C255" i="1"/>
  <c r="B257" i="1" l="1"/>
  <c r="A256" i="1"/>
  <c r="C256" i="1"/>
  <c r="B258" i="1" l="1"/>
  <c r="A257" i="1"/>
  <c r="C257" i="1"/>
  <c r="B259" i="1" l="1"/>
  <c r="A258" i="1"/>
  <c r="C258" i="1"/>
  <c r="B260" i="1" l="1"/>
  <c r="A259" i="1"/>
  <c r="C259" i="1"/>
  <c r="B261" i="1" l="1"/>
  <c r="A260" i="1"/>
  <c r="C260" i="1"/>
  <c r="B262" i="1" l="1"/>
  <c r="A261" i="1"/>
  <c r="C261" i="1"/>
  <c r="B263" i="1" l="1"/>
  <c r="A262" i="1"/>
  <c r="C262" i="1"/>
  <c r="B264" i="1" l="1"/>
  <c r="A263" i="1"/>
  <c r="C263" i="1"/>
  <c r="B265" i="1" l="1"/>
  <c r="A264" i="1"/>
  <c r="C264" i="1"/>
  <c r="B266" i="1" l="1"/>
  <c r="A265" i="1"/>
  <c r="C265" i="1"/>
  <c r="B267" i="1" l="1"/>
  <c r="A266" i="1"/>
  <c r="C266" i="1"/>
  <c r="B268" i="1" l="1"/>
  <c r="A267" i="1"/>
  <c r="C267" i="1"/>
  <c r="B269" i="1" l="1"/>
  <c r="A268" i="1"/>
  <c r="C268" i="1"/>
  <c r="A269" i="1" l="1"/>
  <c r="B270" i="1"/>
  <c r="C269" i="1"/>
  <c r="A270" i="1" l="1"/>
  <c r="B271" i="1"/>
  <c r="C270" i="1"/>
  <c r="A271" i="1" l="1"/>
  <c r="B272" i="1"/>
  <c r="C271" i="1"/>
  <c r="A272" i="1" l="1"/>
  <c r="B273" i="1"/>
  <c r="C272" i="1"/>
  <c r="A273" i="1" l="1"/>
  <c r="B274" i="1"/>
  <c r="C273" i="1"/>
  <c r="A274" i="1" l="1"/>
  <c r="B275" i="1"/>
  <c r="C274" i="1"/>
  <c r="A275" i="1" l="1"/>
  <c r="B276" i="1"/>
  <c r="C275" i="1"/>
  <c r="A276" i="1" l="1"/>
  <c r="B277" i="1"/>
  <c r="C276" i="1"/>
  <c r="A277" i="1" l="1"/>
  <c r="B278" i="1"/>
  <c r="C277" i="1"/>
  <c r="A278" i="1" l="1"/>
  <c r="B279" i="1"/>
  <c r="C278" i="1"/>
  <c r="A279" i="1" l="1"/>
  <c r="B280" i="1"/>
  <c r="C279" i="1"/>
  <c r="A280" i="1" l="1"/>
  <c r="B281" i="1"/>
  <c r="C280" i="1"/>
  <c r="A281" i="1" l="1"/>
  <c r="B282" i="1"/>
  <c r="C281" i="1"/>
  <c r="A282" i="1" l="1"/>
  <c r="B283" i="1"/>
  <c r="C282" i="1"/>
  <c r="A283" i="1" l="1"/>
  <c r="B284" i="1"/>
  <c r="C283" i="1"/>
  <c r="A284" i="1" l="1"/>
  <c r="B285" i="1"/>
  <c r="C284" i="1"/>
  <c r="A285" i="1" l="1"/>
  <c r="B286" i="1"/>
  <c r="C285" i="1"/>
  <c r="A286" i="1" l="1"/>
  <c r="B287" i="1"/>
  <c r="C286" i="1"/>
  <c r="A287" i="1" l="1"/>
  <c r="B288" i="1"/>
  <c r="C287" i="1"/>
  <c r="A288" i="1" l="1"/>
  <c r="B289" i="1"/>
  <c r="C288" i="1"/>
  <c r="A289" i="1" l="1"/>
  <c r="B290" i="1"/>
  <c r="C289" i="1"/>
  <c r="A290" i="1" l="1"/>
  <c r="B291" i="1"/>
  <c r="C290" i="1"/>
  <c r="A291" i="1" l="1"/>
  <c r="B292" i="1"/>
  <c r="C291" i="1"/>
  <c r="A292" i="1" l="1"/>
  <c r="B293" i="1"/>
  <c r="C292" i="1"/>
  <c r="A293" i="1" l="1"/>
  <c r="B294" i="1"/>
  <c r="C293" i="1"/>
  <c r="A294" i="1" l="1"/>
  <c r="B295" i="1"/>
  <c r="C294" i="1"/>
  <c r="A295" i="1" l="1"/>
  <c r="B296" i="1"/>
  <c r="C295" i="1"/>
  <c r="A296" i="1" l="1"/>
  <c r="B297" i="1"/>
  <c r="C296" i="1"/>
  <c r="A297" i="1" l="1"/>
  <c r="B298" i="1"/>
  <c r="C297" i="1"/>
  <c r="A298" i="1" l="1"/>
  <c r="B299" i="1"/>
  <c r="C298" i="1"/>
  <c r="A299" i="1" l="1"/>
  <c r="B300" i="1"/>
  <c r="C299" i="1"/>
  <c r="A300" i="1" l="1"/>
  <c r="B301" i="1"/>
  <c r="C300" i="1"/>
  <c r="A301" i="1" l="1"/>
  <c r="B302" i="1"/>
  <c r="C301" i="1"/>
  <c r="A302" i="1" l="1"/>
  <c r="B303" i="1"/>
  <c r="C302" i="1"/>
  <c r="A303" i="1" l="1"/>
  <c r="B304" i="1"/>
  <c r="C303" i="1"/>
  <c r="A304" i="1" l="1"/>
  <c r="B305" i="1"/>
  <c r="C304" i="1"/>
  <c r="A305" i="1" l="1"/>
  <c r="B306" i="1"/>
  <c r="C305" i="1"/>
  <c r="A306" i="1" l="1"/>
  <c r="B307" i="1"/>
  <c r="C306" i="1"/>
  <c r="A307" i="1" l="1"/>
  <c r="B308" i="1"/>
  <c r="C307" i="1"/>
  <c r="B309" i="1" l="1"/>
  <c r="A308" i="1"/>
  <c r="C308" i="1"/>
  <c r="A309" i="1" l="1"/>
  <c r="B310" i="1"/>
  <c r="C309" i="1"/>
  <c r="A310" i="1" l="1"/>
  <c r="B311" i="1"/>
  <c r="C310" i="1"/>
  <c r="B312" i="1" l="1"/>
  <c r="A311" i="1"/>
  <c r="C311" i="1"/>
  <c r="A312" i="1" l="1"/>
  <c r="B313" i="1"/>
  <c r="C312" i="1"/>
  <c r="B314" i="1" l="1"/>
  <c r="A313" i="1"/>
  <c r="C313" i="1"/>
  <c r="A314" i="1" l="1"/>
  <c r="B315" i="1"/>
  <c r="C314" i="1"/>
  <c r="B316" i="1" l="1"/>
  <c r="A315" i="1"/>
  <c r="C315" i="1"/>
  <c r="A316" i="1" l="1"/>
  <c r="B317" i="1"/>
  <c r="C316" i="1"/>
  <c r="B318" i="1" l="1"/>
  <c r="A317" i="1"/>
  <c r="C317" i="1"/>
  <c r="A318" i="1" l="1"/>
  <c r="B319" i="1"/>
  <c r="C318" i="1"/>
  <c r="B320" i="1" l="1"/>
  <c r="A319" i="1"/>
  <c r="C319" i="1"/>
  <c r="B321" i="1" l="1"/>
  <c r="A320" i="1"/>
  <c r="C320" i="1"/>
  <c r="A321" i="1" l="1"/>
  <c r="B322" i="1"/>
  <c r="C321" i="1"/>
  <c r="B323" i="1" l="1"/>
  <c r="A322" i="1"/>
  <c r="C322" i="1"/>
  <c r="A323" i="1" l="1"/>
  <c r="B324" i="1"/>
  <c r="C323" i="1"/>
  <c r="B325" i="1" l="1"/>
  <c r="A324" i="1"/>
  <c r="C324" i="1"/>
  <c r="A325" i="1" l="1"/>
  <c r="B326" i="1"/>
  <c r="C325" i="1"/>
  <c r="B327" i="1" l="1"/>
  <c r="A326" i="1"/>
  <c r="C326" i="1"/>
  <c r="A327" i="1" l="1"/>
  <c r="B328" i="1"/>
  <c r="C327" i="1"/>
  <c r="B329" i="1" l="1"/>
  <c r="A328" i="1"/>
  <c r="C328" i="1"/>
  <c r="A329" i="1" l="1"/>
  <c r="B330" i="1"/>
  <c r="C329" i="1"/>
  <c r="B331" i="1" l="1"/>
  <c r="A330" i="1"/>
  <c r="C330" i="1"/>
  <c r="A331" i="1" l="1"/>
  <c r="B332" i="1"/>
  <c r="C331" i="1"/>
  <c r="B333" i="1" l="1"/>
  <c r="A332" i="1"/>
  <c r="C332" i="1"/>
  <c r="A333" i="1" l="1"/>
  <c r="B334" i="1"/>
  <c r="C333" i="1"/>
  <c r="B335" i="1" l="1"/>
  <c r="A334" i="1"/>
  <c r="C334" i="1"/>
  <c r="A335" i="1" l="1"/>
  <c r="B336" i="1"/>
  <c r="C335" i="1"/>
  <c r="B337" i="1" l="1"/>
  <c r="A336" i="1"/>
  <c r="C336" i="1"/>
  <c r="A337" i="1" l="1"/>
  <c r="B338" i="1"/>
  <c r="C337" i="1"/>
  <c r="B339" i="1" l="1"/>
  <c r="A338" i="1"/>
  <c r="C338" i="1"/>
  <c r="A339" i="1" l="1"/>
  <c r="B340" i="1"/>
  <c r="C339" i="1"/>
  <c r="B341" i="1" l="1"/>
  <c r="A340" i="1"/>
  <c r="C340" i="1"/>
  <c r="A341" i="1" l="1"/>
  <c r="B342" i="1"/>
  <c r="C341" i="1"/>
  <c r="B343" i="1" l="1"/>
  <c r="A342" i="1"/>
  <c r="C342" i="1"/>
  <c r="A343" i="1" l="1"/>
  <c r="B344" i="1"/>
  <c r="C343" i="1"/>
  <c r="B345" i="1" l="1"/>
  <c r="A344" i="1"/>
  <c r="C344" i="1"/>
  <c r="A345" i="1" l="1"/>
  <c r="B346" i="1"/>
  <c r="C345" i="1"/>
  <c r="B347" i="1" l="1"/>
  <c r="A346" i="1"/>
  <c r="C346" i="1"/>
  <c r="A347" i="1" l="1"/>
  <c r="B348" i="1"/>
  <c r="C347" i="1"/>
  <c r="B349" i="1" l="1"/>
  <c r="A348" i="1"/>
  <c r="C348" i="1"/>
  <c r="A349" i="1" l="1"/>
  <c r="B350" i="1"/>
  <c r="C349" i="1"/>
  <c r="B351" i="1" l="1"/>
  <c r="A350" i="1"/>
  <c r="C350" i="1"/>
  <c r="A351" i="1" l="1"/>
  <c r="B352" i="1"/>
  <c r="C351" i="1"/>
  <c r="B353" i="1" l="1"/>
  <c r="A352" i="1"/>
  <c r="C352" i="1"/>
  <c r="A353" i="1" l="1"/>
  <c r="B354" i="1"/>
  <c r="C353" i="1"/>
  <c r="B355" i="1" l="1"/>
  <c r="A354" i="1"/>
  <c r="C354" i="1"/>
  <c r="B356" i="1" l="1"/>
  <c r="A355" i="1"/>
  <c r="C355" i="1"/>
  <c r="A356" i="1" l="1"/>
  <c r="B357" i="1"/>
  <c r="C356" i="1"/>
  <c r="B358" i="1" l="1"/>
  <c r="A357" i="1"/>
  <c r="C357" i="1"/>
  <c r="A358" i="1" l="1"/>
  <c r="B359" i="1"/>
  <c r="C358" i="1"/>
  <c r="A359" i="1" l="1"/>
  <c r="B360" i="1"/>
  <c r="C359" i="1"/>
  <c r="B361" i="1" l="1"/>
  <c r="A360" i="1"/>
  <c r="C360" i="1"/>
  <c r="A361" i="1" l="1"/>
  <c r="B362" i="1"/>
  <c r="C361" i="1"/>
  <c r="B363" i="1" l="1"/>
  <c r="A362" i="1"/>
  <c r="C362" i="1"/>
  <c r="A363" i="1" l="1"/>
  <c r="B364" i="1"/>
  <c r="C363" i="1"/>
  <c r="B365" i="1" l="1"/>
  <c r="A364" i="1"/>
  <c r="C364" i="1"/>
  <c r="B366" i="1" l="1"/>
  <c r="A365" i="1"/>
  <c r="C365" i="1"/>
  <c r="A366" i="1" l="1"/>
  <c r="B367" i="1"/>
  <c r="C366" i="1"/>
  <c r="A367" i="1" l="1"/>
  <c r="C367" i="1"/>
</calcChain>
</file>

<file path=xl/sharedStrings.xml><?xml version="1.0" encoding="utf-8"?>
<sst xmlns="http://schemas.openxmlformats.org/spreadsheetml/2006/main" count="84" uniqueCount="61">
  <si>
    <t>Datum</t>
  </si>
  <si>
    <t>Kommentar</t>
  </si>
  <si>
    <t>Wochentag</t>
  </si>
  <si>
    <t>Feiertag</t>
  </si>
  <si>
    <t>Verantwortlich</t>
  </si>
  <si>
    <t>Pfingstmontag</t>
  </si>
  <si>
    <t>Fronleichnam</t>
  </si>
  <si>
    <t>Jahr:</t>
  </si>
  <si>
    <t>Karfreitag</t>
  </si>
  <si>
    <t>Ostersamstag</t>
  </si>
  <si>
    <t>Ostersonntag</t>
  </si>
  <si>
    <t>Ostermontag</t>
  </si>
  <si>
    <t>Christi Himmelfahrt</t>
  </si>
  <si>
    <t>1. Weihnachtsfeiertag</t>
  </si>
  <si>
    <t>2. Weihnachtsfeiertag</t>
  </si>
  <si>
    <t>1. Advent</t>
  </si>
  <si>
    <t>2. Advent</t>
  </si>
  <si>
    <t>3. Advent</t>
  </si>
  <si>
    <t>4. Advent</t>
  </si>
  <si>
    <t>Muttertag</t>
  </si>
  <si>
    <t>Neujahrstag</t>
  </si>
  <si>
    <t>Heilige Drei Könige</t>
  </si>
  <si>
    <t>Gründonnerstag</t>
  </si>
  <si>
    <t>Tag der Arbeit</t>
  </si>
  <si>
    <t>Tag der Deutschen Einheit</t>
  </si>
  <si>
    <t>Reformationstag</t>
  </si>
  <si>
    <t>Allerheiligen</t>
  </si>
  <si>
    <t>Silvester</t>
  </si>
  <si>
    <t>Formel-Sprache</t>
  </si>
  <si>
    <t>DE</t>
  </si>
  <si>
    <t>Feiertag / Termin</t>
  </si>
  <si>
    <t>Heiligabend</t>
  </si>
  <si>
    <t>Montag</t>
  </si>
  <si>
    <t>Dienstag</t>
  </si>
  <si>
    <t>Mittwoch</t>
  </si>
  <si>
    <t>Donnerstag</t>
  </si>
  <si>
    <t>Freitag</t>
  </si>
  <si>
    <t>Samstag</t>
  </si>
  <si>
    <t>Sonntag</t>
  </si>
  <si>
    <t xml:space="preserve">Beitrag Facebook </t>
  </si>
  <si>
    <t>Tipp der Woche</t>
  </si>
  <si>
    <t>Lustiges Zitat oder Cartoon</t>
  </si>
  <si>
    <t>Externe Branchennews</t>
  </si>
  <si>
    <t>Gutscheine, Sonderangebote, Gewinnspiele</t>
  </si>
  <si>
    <t>Blogartikel</t>
  </si>
  <si>
    <t>Sonstiges</t>
  </si>
  <si>
    <t>Gutschein: 10% Rabatt</t>
  </si>
  <si>
    <t>Tipp der Woche: Energie sparen</t>
  </si>
  <si>
    <t>Blogartikel: Trends im Markt</t>
  </si>
  <si>
    <t>Trends für das neue Jahr</t>
  </si>
  <si>
    <t>Tipp der Woche: Wäsche trocknen</t>
  </si>
  <si>
    <t xml:space="preserve">Cartoon: Holz vs. Öl </t>
  </si>
  <si>
    <t>Beitrag Blog</t>
  </si>
  <si>
    <t>Blogartikel: Moderne Heizungen</t>
  </si>
  <si>
    <t>Moderne Heizungen</t>
  </si>
  <si>
    <t>Kategorien (Beispiele)</t>
  </si>
  <si>
    <t>Kurzbeschreibung</t>
  </si>
  <si>
    <t>Einblicke zum Unternehmen und Mitarbeitern</t>
  </si>
  <si>
    <t>Neuheiten zu Produkten/Dienstleistungen</t>
  </si>
  <si>
    <t xml:space="preserve">Social-Media-Redaktionsplan für Beispielunternehmen Energieanbieter </t>
  </si>
  <si>
    <t xml:space="preserve">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</si>
</sst>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6">
    <xf numFmtId="0" fontId="0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0" applyNumberFormat="0" applyBorder="0" applyAlignment="0" applyProtection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6" borderId="2" xfId="3" applyFont="1" applyBorder="1"/>
    <xf numFmtId="0" fontId="0" fillId="7" borderId="2" xfId="4" applyFont="1" applyBorder="1"/>
    <xf numFmtId="0" fontId="0" fillId="5" borderId="2" xfId="2" applyFont="1" applyBorder="1"/>
    <xf numFmtId="14" fontId="0" fillId="0" borderId="0" xfId="0" applyNumberFormat="1" applyFont="1"/>
    <xf numFmtId="0" fontId="0" fillId="2" borderId="2" xfId="0" applyFont="1" applyFill="1" applyBorder="1"/>
    <xf numFmtId="0" fontId="0" fillId="3" borderId="4" xfId="0" applyFont="1" applyFill="1" applyBorder="1"/>
    <xf numFmtId="0" fontId="0" fillId="0" borderId="0" xfId="0" applyFont="1" applyFill="1"/>
    <xf numFmtId="0" fontId="3" fillId="8" borderId="2" xfId="5" applyBorder="1"/>
    <xf numFmtId="0" fontId="0" fillId="9" borderId="9" xfId="1" applyFont="1" applyFill="1" applyBorder="1"/>
    <xf numFmtId="0" fontId="0" fillId="10" borderId="2" xfId="2" applyFont="1" applyFill="1" applyBorder="1"/>
    <xf numFmtId="0" fontId="0" fillId="0" borderId="0" xfId="0" applyAlignment="1"/>
    <xf numFmtId="0" fontId="0" fillId="0" borderId="0" xfId="0" applyFont="1" applyAlignment="1">
      <alignment horizontal="center"/>
    </xf>
    <xf numFmtId="0" fontId="0" fillId="0" borderId="0" xfId="0" applyBorder="1" applyAlignment="1"/>
    <xf numFmtId="14" fontId="0" fillId="0" borderId="0" xfId="0" applyNumberFormat="1"/>
    <xf numFmtId="0" fontId="1" fillId="0" borderId="0" xfId="0" applyFont="1"/>
    <xf numFmtId="14" fontId="0" fillId="0" borderId="0" xfId="0" applyNumberFormat="1" applyAlignment="1">
      <alignment horizontal="center"/>
    </xf>
    <xf numFmtId="14" fontId="0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14" fontId="0" fillId="0" borderId="0" xfId="0" applyNumberFormat="1" applyFont="1" applyAlignment="1">
      <alignment horizontal="left"/>
    </xf>
    <xf numFmtId="0" fontId="0" fillId="10" borderId="0" xfId="0" applyFont="1" applyFill="1" applyAlignment="1">
      <alignment horizontal="center"/>
    </xf>
    <xf numFmtId="0" fontId="0" fillId="2" borderId="0" xfId="0" applyFont="1" applyFill="1"/>
    <xf numFmtId="0" fontId="0" fillId="12" borderId="0" xfId="0" applyFont="1" applyFill="1"/>
    <xf numFmtId="0" fontId="0" fillId="11" borderId="0" xfId="0" applyFont="1" applyFill="1"/>
    <xf numFmtId="0" fontId="0" fillId="0" borderId="0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0" fillId="0" borderId="0" xfId="1" applyFont="1" applyFill="1" applyBorder="1"/>
    <xf numFmtId="0" fontId="0" fillId="0" borderId="0" xfId="3" applyFont="1" applyFill="1" applyBorder="1"/>
    <xf numFmtId="0" fontId="0" fillId="0" borderId="0" xfId="4" applyFont="1" applyFill="1" applyBorder="1"/>
    <xf numFmtId="0" fontId="0" fillId="0" borderId="0" xfId="0" applyFont="1" applyFill="1" applyBorder="1"/>
    <xf numFmtId="0" fontId="3" fillId="0" borderId="0" xfId="5" applyFill="1" applyBorder="1"/>
    <xf numFmtId="0" fontId="0" fillId="0" borderId="0" xfId="2" applyFont="1" applyFill="1" applyBorder="1"/>
    <xf numFmtId="0" fontId="4" fillId="0" borderId="0" xfId="0" applyFont="1" applyAlignment="1">
      <alignment vertical="center"/>
    </xf>
  </cellXfs>
  <cellStyles count="6">
    <cellStyle name="60% - Accent1" xfId="1" builtinId="32"/>
    <cellStyle name="60% - Accent2" xfId="2" builtinId="36"/>
    <cellStyle name="60% - Accent4" xfId="3" builtinId="44"/>
    <cellStyle name="60% - Accent6" xfId="4" builtinId="52"/>
    <cellStyle name="Neutral" xfId="5" builtinId="28"/>
    <cellStyle name="Normal" xfId="0" builtinId="0"/>
  </cellStyles>
  <dxfs count="5">
    <dxf>
      <fill>
        <patternFill>
          <bgColor theme="0" tint="-0.49998474074526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colors>
    <mruColors>
      <color rgb="FFFFCCFF"/>
      <color rgb="FF66FFCC"/>
      <color rgb="FF00FFFF"/>
      <color rgb="FFFCD5B4"/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265296</xdr:colOff>
      <xdr:row>0</xdr:row>
      <xdr:rowOff>201705</xdr:rowOff>
    </xdr:from>
    <xdr:to>
      <xdr:col>5</xdr:col>
      <xdr:colOff>1479177</xdr:colOff>
      <xdr:row>0</xdr:row>
      <xdr:rowOff>458798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C031D6-E916-42A0-9819-1B46AB0BE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9884" y="201705"/>
          <a:ext cx="1213881" cy="257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8"/>
  <sheetViews>
    <sheetView tabSelected="1" showRuler="0" topLeftCell="A46" zoomScale="85" zoomScaleNormal="85" workbookViewId="0">
      <selection activeCell="K1" sqref="K1"/>
    </sheetView>
  </sheetViews>
  <sheetFormatPr defaultColWidth="9.140625" defaultRowHeight="15" x14ac:dyDescent="0.25"/>
  <cols>
    <col min="1" max="1" width="11.42578125" style="2" bestFit="1" customWidth="1"/>
    <col min="2" max="2" width="10.7109375" style="2" bestFit="1" customWidth="1"/>
    <col min="3" max="3" width="17.7109375" style="2" customWidth="1"/>
    <col min="4" max="4" width="33" style="3" customWidth="1"/>
    <col min="5" max="6" width="24" style="3" customWidth="1"/>
    <col min="7" max="7" width="13.5703125" bestFit="1" customWidth="1"/>
    <col min="8" max="8" width="21.140625" bestFit="1" customWidth="1"/>
    <col min="9" max="9" width="9.5703125" customWidth="1"/>
    <col min="12" max="12" width="23.85546875" customWidth="1"/>
    <col min="13" max="13" width="11" customWidth="1"/>
  </cols>
  <sheetData>
    <row r="1" spans="1:16" ht="51" customHeight="1" x14ac:dyDescent="0.25">
      <c r="A1" s="43" t="s">
        <v>59</v>
      </c>
      <c r="B1" s="43"/>
      <c r="C1" s="43"/>
      <c r="D1" s="43"/>
      <c r="E1" s="43"/>
      <c r="F1" s="53" t="s">
        <v>60</v>
      </c>
      <c r="G1" s="53"/>
      <c r="H1" s="23" t="s">
        <v>7</v>
      </c>
      <c r="I1" s="23">
        <v>2018</v>
      </c>
      <c r="J1" s="3"/>
      <c r="K1" s="3"/>
      <c r="L1" s="3"/>
    </row>
    <row r="2" spans="1:16" x14ac:dyDescent="0.25">
      <c r="A2" s="1" t="s">
        <v>2</v>
      </c>
      <c r="B2" s="1" t="s">
        <v>0</v>
      </c>
      <c r="C2" s="1" t="s">
        <v>30</v>
      </c>
      <c r="D2" s="1" t="s">
        <v>39</v>
      </c>
      <c r="E2" s="1" t="s">
        <v>52</v>
      </c>
      <c r="F2" s="1" t="s">
        <v>56</v>
      </c>
      <c r="G2" s="1" t="s">
        <v>1</v>
      </c>
      <c r="H2" s="1" t="s">
        <v>4</v>
      </c>
      <c r="I2" s="3"/>
      <c r="J2" s="3"/>
      <c r="K2" s="3"/>
      <c r="L2" s="3"/>
    </row>
    <row r="3" spans="1:16" ht="15.75" thickBot="1" x14ac:dyDescent="0.3">
      <c r="A3" s="15" t="s">
        <v>32</v>
      </c>
      <c r="B3" s="7">
        <f>DATE(I1,1,1)</f>
        <v>43101</v>
      </c>
      <c r="C3" s="15" t="str">
        <f>IF(ISNA(VLOOKUP(B3,Feiertage!$A$1:$B$42,2,FALSE)),"",VLOOKUP(B3,Feiertage!$A$1:$B$42,2,FALSE))</f>
        <v>Neujahrstag</v>
      </c>
      <c r="D3" s="10"/>
      <c r="E3" s="10"/>
      <c r="F3" s="10"/>
      <c r="G3" s="3"/>
      <c r="H3" s="3"/>
      <c r="I3" s="3"/>
      <c r="J3" s="3"/>
      <c r="K3" s="3"/>
      <c r="L3" s="3"/>
    </row>
    <row r="4" spans="1:16" ht="15.75" thickBot="1" x14ac:dyDescent="0.3">
      <c r="A4" s="15" t="s">
        <v>33</v>
      </c>
      <c r="B4" s="7">
        <f>B3+1</f>
        <v>43102</v>
      </c>
      <c r="C4" s="15" t="str">
        <f>IF(ISNA(VLOOKUP(B4,Feiertage!$A$1:$B$42,2,FALSE)),"",VLOOKUP(B4,Feiertage!$A$1:$B$42,2,FALSE))</f>
        <v/>
      </c>
      <c r="D4" s="10"/>
      <c r="E4" s="10"/>
      <c r="F4" s="10"/>
      <c r="G4" s="3"/>
      <c r="H4" s="3"/>
      <c r="I4" s="40" t="s">
        <v>55</v>
      </c>
      <c r="J4" s="41"/>
      <c r="K4" s="41"/>
      <c r="L4" s="42"/>
    </row>
    <row r="5" spans="1:16" x14ac:dyDescent="0.25">
      <c r="A5" s="15" t="s">
        <v>34</v>
      </c>
      <c r="B5" s="7">
        <f t="shared" ref="B5:B68" si="0">B4+1</f>
        <v>43103</v>
      </c>
      <c r="C5" s="15" t="str">
        <f>IF(ISNA(VLOOKUP(B5,Feiertage!$A$1:$B$42,2,FALSE)),"",VLOOKUP(B5,Feiertage!$A$1:$B$42,2,FALSE))</f>
        <v/>
      </c>
      <c r="D5" s="10"/>
      <c r="E5" s="10"/>
      <c r="F5" s="10"/>
      <c r="G5" s="3"/>
      <c r="H5" s="3"/>
      <c r="I5" s="12"/>
      <c r="J5" s="25" t="s">
        <v>57</v>
      </c>
      <c r="K5" s="25"/>
      <c r="L5" s="26"/>
    </row>
    <row r="6" spans="1:16" x14ac:dyDescent="0.25">
      <c r="A6" s="15" t="s">
        <v>35</v>
      </c>
      <c r="B6" s="7">
        <f t="shared" si="0"/>
        <v>43104</v>
      </c>
      <c r="D6" s="34" t="s">
        <v>48</v>
      </c>
      <c r="E6" s="10" t="s">
        <v>49</v>
      </c>
      <c r="F6" s="10"/>
      <c r="G6" s="3"/>
      <c r="I6" s="4"/>
      <c r="J6" s="27" t="s">
        <v>58</v>
      </c>
      <c r="K6" s="27"/>
      <c r="L6" s="28"/>
    </row>
    <row r="7" spans="1:16" x14ac:dyDescent="0.25">
      <c r="A7" s="15" t="s">
        <v>36</v>
      </c>
      <c r="B7" s="7">
        <f t="shared" si="0"/>
        <v>43105</v>
      </c>
      <c r="C7" s="15" t="str">
        <f>IF(ISNA(VLOOKUP(B7,Feiertage!$A$1:$B$42,2,FALSE)),"",VLOOKUP(B7,Feiertage!$A$1:$B$42,2,FALSE))</f>
        <v/>
      </c>
      <c r="D7" s="10"/>
      <c r="E7" s="10"/>
      <c r="F7" s="10"/>
      <c r="G7" s="3"/>
      <c r="H7" s="3"/>
      <c r="I7" s="5"/>
      <c r="J7" s="29" t="s">
        <v>40</v>
      </c>
      <c r="K7" s="29"/>
      <c r="L7" s="30"/>
    </row>
    <row r="8" spans="1:16" x14ac:dyDescent="0.25">
      <c r="A8" s="15" t="s">
        <v>37</v>
      </c>
      <c r="B8" s="7">
        <f t="shared" si="0"/>
        <v>43106</v>
      </c>
      <c r="C8" s="15" t="str">
        <f>IF(ISNA(VLOOKUP(B8,Feiertage!$A$1:$B$42,2,FALSE)),"",VLOOKUP(B8,Feiertage!$A$1:$B$42,2,FALSE))</f>
        <v>Heilige Drei Könige</v>
      </c>
      <c r="D8" s="10"/>
      <c r="E8" s="10"/>
      <c r="F8" s="10"/>
      <c r="G8" s="3"/>
      <c r="H8" s="3"/>
      <c r="I8" s="8"/>
      <c r="J8" s="29" t="s">
        <v>41</v>
      </c>
      <c r="K8" s="29"/>
      <c r="L8" s="30"/>
    </row>
    <row r="9" spans="1:16" x14ac:dyDescent="0.25">
      <c r="A9" s="15" t="s">
        <v>38</v>
      </c>
      <c r="B9" s="7">
        <f t="shared" si="0"/>
        <v>43107</v>
      </c>
      <c r="C9" s="15" t="str">
        <f>IF(ISNA(VLOOKUP(B9,Feiertage!$A$1:$B$42,2,FALSE)),"",VLOOKUP(B9,Feiertage!$A$1:$B$42,2,FALSE))</f>
        <v/>
      </c>
      <c r="D9" s="10"/>
      <c r="E9" s="10"/>
      <c r="F9" s="10"/>
      <c r="G9" s="3"/>
      <c r="H9" s="3"/>
      <c r="I9" s="11"/>
      <c r="J9" s="29" t="s">
        <v>42</v>
      </c>
      <c r="K9" s="29"/>
      <c r="L9" s="30"/>
    </row>
    <row r="10" spans="1:16" x14ac:dyDescent="0.25">
      <c r="A10" s="15" t="s">
        <v>32</v>
      </c>
      <c r="B10" s="7">
        <f t="shared" si="0"/>
        <v>43108</v>
      </c>
      <c r="C10" s="15" t="str">
        <f>IF(ISNA(VLOOKUP(B10,Feiertage!$A$1:$B$42,2,FALSE)),"",VLOOKUP(B10,Feiertage!$A$1:$B$42,2,FALSE))</f>
        <v/>
      </c>
      <c r="D10" s="36" t="s">
        <v>47</v>
      </c>
      <c r="E10" s="10"/>
      <c r="F10" s="10"/>
      <c r="G10" s="3"/>
      <c r="H10" s="3"/>
      <c r="I10" s="6"/>
      <c r="J10" s="29" t="s">
        <v>43</v>
      </c>
      <c r="K10" s="29"/>
      <c r="L10" s="30"/>
    </row>
    <row r="11" spans="1:16" x14ac:dyDescent="0.25">
      <c r="A11" s="15" t="s">
        <v>33</v>
      </c>
      <c r="B11" s="7">
        <f t="shared" si="0"/>
        <v>43109</v>
      </c>
      <c r="C11" s="15" t="str">
        <f>IF(ISNA(VLOOKUP(B11,Feiertage!$A$1:$B$42,2,FALSE)),"",VLOOKUP(B11,Feiertage!$A$1:$B$42,2,FALSE))</f>
        <v/>
      </c>
      <c r="D11" s="10"/>
      <c r="E11" s="10"/>
      <c r="F11" s="10"/>
      <c r="G11" s="3"/>
      <c r="H11" s="3"/>
      <c r="I11" s="13"/>
      <c r="J11" s="29" t="s">
        <v>44</v>
      </c>
      <c r="K11" s="29"/>
      <c r="L11" s="30"/>
    </row>
    <row r="12" spans="1:16" ht="15.75" thickBot="1" x14ac:dyDescent="0.3">
      <c r="A12" s="15" t="s">
        <v>34</v>
      </c>
      <c r="B12" s="7">
        <f t="shared" si="0"/>
        <v>43110</v>
      </c>
      <c r="C12" s="15" t="str">
        <f>IF(ISNA(VLOOKUP(B12,Feiertage!$A$1:$B$42,2,FALSE)),"",VLOOKUP(B12,Feiertage!$A$1:$B$42,2,FALSE))</f>
        <v/>
      </c>
      <c r="D12" s="10"/>
      <c r="E12" s="10"/>
      <c r="F12" s="10"/>
      <c r="G12" s="3"/>
      <c r="H12" s="3"/>
      <c r="I12" s="9"/>
      <c r="J12" s="31" t="s">
        <v>45</v>
      </c>
      <c r="K12" s="31"/>
      <c r="L12" s="32"/>
    </row>
    <row r="13" spans="1:16" x14ac:dyDescent="0.25">
      <c r="A13" s="15" t="s">
        <v>35</v>
      </c>
      <c r="B13" s="7">
        <f t="shared" si="0"/>
        <v>43111</v>
      </c>
      <c r="C13" s="15" t="str">
        <f>IF(ISNA(VLOOKUP(B13,Feiertage!$A$1:$B$42,2,FALSE)),"",VLOOKUP(B13,Feiertage!$A$1:$B$42,2,FALSE))</f>
        <v/>
      </c>
      <c r="D13" s="37" t="s">
        <v>46</v>
      </c>
      <c r="E13" s="10"/>
      <c r="F13" s="10"/>
      <c r="G13" s="3"/>
      <c r="H13" s="3"/>
      <c r="I13" s="3"/>
      <c r="J13" s="3"/>
      <c r="K13" s="3"/>
      <c r="L13" s="3"/>
    </row>
    <row r="14" spans="1:16" x14ac:dyDescent="0.25">
      <c r="A14" s="15" t="s">
        <v>36</v>
      </c>
      <c r="B14" s="7">
        <f t="shared" si="0"/>
        <v>43112</v>
      </c>
      <c r="C14" s="15" t="str">
        <f>IF(ISNA(VLOOKUP(B14,Feiertage!$A$1:$B$42,2,FALSE)),"",VLOOKUP(B14,Feiertage!$A$1:$B$42,2,FALSE))</f>
        <v/>
      </c>
      <c r="D14" s="10"/>
      <c r="E14" s="10"/>
      <c r="F14" s="10"/>
      <c r="G14" s="3"/>
      <c r="H14" s="3"/>
      <c r="I14" s="3"/>
      <c r="J14" s="3"/>
      <c r="K14" s="3"/>
      <c r="L14" s="3"/>
    </row>
    <row r="15" spans="1:16" x14ac:dyDescent="0.25">
      <c r="A15" s="15" t="s">
        <v>37</v>
      </c>
      <c r="B15" s="7">
        <f t="shared" si="0"/>
        <v>43113</v>
      </c>
      <c r="C15" s="15" t="str">
        <f>IF(ISNA(VLOOKUP(B15,Feiertage!$A$1:$B$42,2,FALSE)),"",VLOOKUP(B15,Feiertage!$A$1:$B$42,2,FALSE))</f>
        <v/>
      </c>
      <c r="D15" s="10"/>
      <c r="E15" s="10"/>
      <c r="F15" s="10"/>
      <c r="G15" s="3"/>
      <c r="H15" s="3"/>
      <c r="I15" s="3"/>
      <c r="J15" s="3"/>
      <c r="K15" s="3"/>
      <c r="L15" s="3"/>
    </row>
    <row r="16" spans="1:16" x14ac:dyDescent="0.25">
      <c r="A16" s="15" t="s">
        <v>38</v>
      </c>
      <c r="B16" s="7">
        <f t="shared" si="0"/>
        <v>43114</v>
      </c>
      <c r="C16" s="15"/>
      <c r="D16" s="10"/>
      <c r="E16" s="10"/>
      <c r="F16" s="10"/>
      <c r="G16" s="3"/>
      <c r="H16" s="3"/>
      <c r="I16" s="3"/>
      <c r="J16" s="3"/>
      <c r="K16" s="3"/>
      <c r="L16" s="3"/>
      <c r="M16" s="14"/>
      <c r="N16" s="14"/>
      <c r="O16" s="14"/>
      <c r="P16" s="16"/>
    </row>
    <row r="17" spans="1:12" x14ac:dyDescent="0.25">
      <c r="A17" s="15" t="s">
        <v>32</v>
      </c>
      <c r="B17" s="7">
        <f t="shared" si="0"/>
        <v>43115</v>
      </c>
      <c r="C17" s="15" t="str">
        <f>IF(ISNA(VLOOKUP(B17,Feiertage!$A$1:$B$42,2,FALSE)),"",VLOOKUP(B17,Feiertage!$A$1:$B$42,2,FALSE))</f>
        <v/>
      </c>
      <c r="D17" s="36" t="s">
        <v>50</v>
      </c>
      <c r="E17" s="10"/>
      <c r="F17" s="10"/>
      <c r="G17" s="3"/>
      <c r="H17" s="3"/>
      <c r="I17" s="3"/>
      <c r="J17" s="3"/>
      <c r="K17" s="3"/>
      <c r="L17" s="3"/>
    </row>
    <row r="18" spans="1:12" x14ac:dyDescent="0.25">
      <c r="A18" s="15" t="s">
        <v>33</v>
      </c>
      <c r="B18" s="7">
        <f t="shared" si="0"/>
        <v>43116</v>
      </c>
      <c r="C18" s="15" t="str">
        <f>IF(ISNA(VLOOKUP(B18,Feiertage!$A$1:$B$42,2,FALSE)),"",VLOOKUP(B18,Feiertage!$A$1:$B$42,2,FALSE))</f>
        <v/>
      </c>
      <c r="G18" s="3"/>
      <c r="H18" s="3"/>
      <c r="I18" s="3"/>
      <c r="J18" s="3"/>
      <c r="K18" s="3"/>
      <c r="L18" s="3"/>
    </row>
    <row r="19" spans="1:12" x14ac:dyDescent="0.25">
      <c r="A19" s="15" t="s">
        <v>34</v>
      </c>
      <c r="B19" s="7">
        <f t="shared" si="0"/>
        <v>43117</v>
      </c>
      <c r="C19" s="15" t="str">
        <f>IF(ISNA(VLOOKUP(B19,Feiertage!$A$1:$B$42,2,FALSE)),"",VLOOKUP(B19,Feiertage!$A$1:$B$42,2,FALSE))</f>
        <v/>
      </c>
      <c r="D19" s="35" t="s">
        <v>51</v>
      </c>
      <c r="G19" s="3"/>
      <c r="H19" s="3"/>
      <c r="I19" s="3"/>
      <c r="J19" s="3"/>
      <c r="K19" s="3"/>
      <c r="L19" s="3"/>
    </row>
    <row r="20" spans="1:12" x14ac:dyDescent="0.25">
      <c r="A20" s="15" t="s">
        <v>35</v>
      </c>
      <c r="B20" s="7">
        <f t="shared" si="0"/>
        <v>43118</v>
      </c>
      <c r="C20" s="15" t="str">
        <f>IF(ISNA(VLOOKUP(B20,Feiertage!$A$1:$B$42,2,FALSE)),"",VLOOKUP(B20,Feiertage!$A$1:$B$42,2,FALSE))</f>
        <v/>
      </c>
      <c r="E20" s="10" t="s">
        <v>54</v>
      </c>
      <c r="F20" s="10"/>
      <c r="G20" s="3"/>
      <c r="H20" s="3"/>
      <c r="I20" s="3"/>
      <c r="J20" s="3"/>
      <c r="K20" s="3"/>
      <c r="L20" s="3"/>
    </row>
    <row r="21" spans="1:12" x14ac:dyDescent="0.25">
      <c r="A21" s="15" t="s">
        <v>36</v>
      </c>
      <c r="B21" s="7">
        <f t="shared" si="0"/>
        <v>43119</v>
      </c>
      <c r="C21" s="15" t="str">
        <f>IF(ISNA(VLOOKUP(B21,Feiertage!$A$1:$B$42,2,FALSE)),"",VLOOKUP(B21,Feiertage!$A$1:$B$42,2,FALSE))</f>
        <v/>
      </c>
      <c r="D21" s="34" t="s">
        <v>53</v>
      </c>
      <c r="G21" s="3"/>
      <c r="H21" s="3"/>
      <c r="I21" s="3"/>
      <c r="J21" s="3"/>
      <c r="K21" s="3"/>
      <c r="L21" s="3"/>
    </row>
    <row r="22" spans="1:12" x14ac:dyDescent="0.25">
      <c r="A22" s="15" t="s">
        <v>37</v>
      </c>
      <c r="B22" s="7">
        <f t="shared" si="0"/>
        <v>43120</v>
      </c>
      <c r="C22" s="15" t="str">
        <f>IF(ISNA(VLOOKUP(B22,Feiertage!$A$1:$B$42,2,FALSE)),"",VLOOKUP(B22,Feiertage!$A$1:$B$42,2,FALSE))</f>
        <v/>
      </c>
      <c r="G22" s="3"/>
      <c r="H22" s="3"/>
      <c r="I22" s="3"/>
      <c r="J22" s="3"/>
      <c r="K22" s="3"/>
      <c r="L22" s="3"/>
    </row>
    <row r="23" spans="1:12" x14ac:dyDescent="0.25">
      <c r="A23" s="15" t="s">
        <v>38</v>
      </c>
      <c r="B23" s="7">
        <f t="shared" si="0"/>
        <v>43121</v>
      </c>
      <c r="C23" s="15" t="str">
        <f>IF(ISNA(VLOOKUP(B23,Feiertage!$A$1:$B$42,2,FALSE)),"",VLOOKUP(B23,Feiertage!$A$1:$B$42,2,FALSE))</f>
        <v/>
      </c>
      <c r="G23" s="3"/>
      <c r="H23" s="3"/>
      <c r="I23" s="3"/>
      <c r="J23" s="3"/>
      <c r="K23" s="3"/>
      <c r="L23" s="3"/>
    </row>
    <row r="24" spans="1:12" x14ac:dyDescent="0.25">
      <c r="A24" s="15" t="s">
        <v>32</v>
      </c>
      <c r="B24" s="7">
        <f t="shared" si="0"/>
        <v>43122</v>
      </c>
      <c r="C24" s="15" t="str">
        <f>IF(ISNA(VLOOKUP(B24,Feiertage!$A$1:$B$42,2,FALSE)),"",VLOOKUP(B24,Feiertage!$A$1:$B$42,2,FALSE))</f>
        <v/>
      </c>
      <c r="G24" s="3"/>
      <c r="H24" s="3"/>
      <c r="I24" s="3"/>
      <c r="J24" s="3"/>
      <c r="K24" s="3"/>
      <c r="L24" s="3"/>
    </row>
    <row r="25" spans="1:12" x14ac:dyDescent="0.25">
      <c r="A25" s="15" t="s">
        <v>33</v>
      </c>
      <c r="B25" s="7">
        <f t="shared" si="0"/>
        <v>43123</v>
      </c>
      <c r="C25" s="15" t="str">
        <f>IF(ISNA(VLOOKUP(B25,Feiertage!$A$1:$B$42,2,FALSE)),"",VLOOKUP(B25,Feiertage!$A$1:$B$42,2,FALSE))</f>
        <v/>
      </c>
      <c r="G25" s="3"/>
      <c r="H25" s="3"/>
      <c r="I25" s="3"/>
      <c r="J25" s="3"/>
      <c r="K25" s="3"/>
      <c r="L25" s="3"/>
    </row>
    <row r="26" spans="1:12" x14ac:dyDescent="0.25">
      <c r="A26" s="15" t="s">
        <v>34</v>
      </c>
      <c r="B26" s="7">
        <f t="shared" si="0"/>
        <v>43124</v>
      </c>
      <c r="C26" s="15" t="str">
        <f>IF(ISNA(VLOOKUP(B26,Feiertage!$A$1:$B$42,2,FALSE)),"",VLOOKUP(B26,Feiertage!$A$1:$B$42,2,FALSE))</f>
        <v/>
      </c>
      <c r="G26" s="3"/>
      <c r="H26" s="3"/>
      <c r="I26" s="3"/>
      <c r="J26" s="3"/>
      <c r="K26" s="3"/>
      <c r="L26" s="3"/>
    </row>
    <row r="27" spans="1:12" x14ac:dyDescent="0.25">
      <c r="A27" s="15" t="s">
        <v>35</v>
      </c>
      <c r="B27" s="7">
        <f t="shared" si="0"/>
        <v>43125</v>
      </c>
      <c r="C27" s="15" t="str">
        <f>IF(ISNA(VLOOKUP(B27,Feiertage!$A$1:$B$42,2,FALSE)),"",VLOOKUP(B27,Feiertage!$A$1:$B$42,2,FALSE))</f>
        <v/>
      </c>
      <c r="G27" s="3"/>
      <c r="H27" s="3"/>
      <c r="I27" s="3"/>
      <c r="J27" s="3"/>
      <c r="K27" s="3"/>
      <c r="L27" s="3"/>
    </row>
    <row r="28" spans="1:12" x14ac:dyDescent="0.25">
      <c r="A28" s="15" t="s">
        <v>36</v>
      </c>
      <c r="B28" s="7">
        <f t="shared" si="0"/>
        <v>43126</v>
      </c>
      <c r="C28" s="15" t="str">
        <f>IF(ISNA(VLOOKUP(B28,Feiertage!$A$1:$B$42,2,FALSE)),"",VLOOKUP(B28,Feiertage!$A$1:$B$42,2,FALSE))</f>
        <v/>
      </c>
      <c r="G28" s="3"/>
      <c r="H28" s="3"/>
      <c r="I28" s="3"/>
      <c r="J28" s="3"/>
      <c r="K28" s="3"/>
      <c r="L28" s="3"/>
    </row>
    <row r="29" spans="1:12" x14ac:dyDescent="0.25">
      <c r="A29" s="15" t="s">
        <v>37</v>
      </c>
      <c r="B29" s="7">
        <f t="shared" si="0"/>
        <v>43127</v>
      </c>
      <c r="C29" s="15" t="str">
        <f>IF(ISNA(VLOOKUP(B29,Feiertage!$A$1:$B$42,2,FALSE)),"",VLOOKUP(B29,Feiertage!$A$1:$B$42,2,FALSE))</f>
        <v/>
      </c>
      <c r="G29" s="3"/>
      <c r="H29" s="3"/>
      <c r="I29" s="3"/>
      <c r="J29" s="3"/>
      <c r="K29" s="3"/>
      <c r="L29" s="3"/>
    </row>
    <row r="30" spans="1:12" x14ac:dyDescent="0.25">
      <c r="A30" s="15" t="s">
        <v>38</v>
      </c>
      <c r="B30" s="7">
        <f t="shared" si="0"/>
        <v>43128</v>
      </c>
      <c r="C30" s="15" t="str">
        <f>IF(ISNA(VLOOKUP(B30,Feiertage!$A$1:$B$42,2,FALSE)),"",VLOOKUP(B30,Feiertage!$A$1:$B$42,2,FALSE))</f>
        <v/>
      </c>
      <c r="G30" s="3"/>
      <c r="H30" s="3"/>
      <c r="I30" s="3"/>
      <c r="J30" s="3"/>
      <c r="K30" s="3"/>
      <c r="L30" s="3"/>
    </row>
    <row r="31" spans="1:12" x14ac:dyDescent="0.25">
      <c r="A31" s="15" t="str">
        <f>IF(Sprache!$B$1="DE",TEXT(B31,"TTTT"),TEXT(B31,"DDDD"))</f>
        <v>Monday</v>
      </c>
      <c r="B31" s="7">
        <f t="shared" si="0"/>
        <v>43129</v>
      </c>
      <c r="C31" s="15" t="str">
        <f>IF(ISNA(VLOOKUP(B31,Feiertage!$A$1:$B$42,2,FALSE)),"",VLOOKUP(B31,Feiertage!$A$1:$B$42,2,FALSE))</f>
        <v/>
      </c>
      <c r="G31" s="3"/>
      <c r="H31" s="3"/>
      <c r="I31" s="3"/>
      <c r="J31" s="3"/>
      <c r="K31" s="3"/>
      <c r="L31" s="3"/>
    </row>
    <row r="32" spans="1:12" x14ac:dyDescent="0.25">
      <c r="A32" s="15" t="str">
        <f>IF(Sprache!$B$1="DE",TEXT(B32,"TTTT"),TEXT(B32,"DDDD"))</f>
        <v>Tuesday</v>
      </c>
      <c r="B32" s="7">
        <f t="shared" si="0"/>
        <v>43130</v>
      </c>
      <c r="C32" s="15" t="str">
        <f>IF(ISNA(VLOOKUP(B32,Feiertage!$A$1:$B$42,2,FALSE)),"",VLOOKUP(B32,Feiertage!$A$1:$B$42,2,FALSE))</f>
        <v/>
      </c>
      <c r="G32" s="3"/>
      <c r="H32" s="3"/>
      <c r="I32" s="3"/>
      <c r="J32" s="3"/>
      <c r="K32" s="3"/>
      <c r="L32" s="3"/>
    </row>
    <row r="33" spans="1:12" x14ac:dyDescent="0.25">
      <c r="A33" s="15" t="str">
        <f>IF(Sprache!$B$1="DE",TEXT(B33,"TTTT"),TEXT(B33,"DDDD"))</f>
        <v>Wednesday</v>
      </c>
      <c r="B33" s="7">
        <f t="shared" si="0"/>
        <v>43131</v>
      </c>
      <c r="C33" s="15" t="str">
        <f>IF(ISNA(VLOOKUP(B33,Feiertage!$A$1:$B$42,2,FALSE)),"",VLOOKUP(B33,Feiertage!$A$1:$B$42,2,FALSE))</f>
        <v/>
      </c>
      <c r="J33" s="3"/>
      <c r="K33" s="3"/>
      <c r="L33" s="3"/>
    </row>
    <row r="34" spans="1:12" x14ac:dyDescent="0.25">
      <c r="A34" s="15" t="str">
        <f>IF(Sprache!$B$1="DE",TEXT(B34,"TTTT"),TEXT(B34,"DDDD"))</f>
        <v>Thursday</v>
      </c>
      <c r="B34" s="7">
        <f t="shared" si="0"/>
        <v>43132</v>
      </c>
      <c r="C34" s="15" t="str">
        <f>IF(ISNA(VLOOKUP(B34,Feiertage!$A$1:$B$42,2,FALSE)),"",VLOOKUP(B34,Feiertage!$A$1:$B$42,2,FALSE))</f>
        <v/>
      </c>
    </row>
    <row r="35" spans="1:12" x14ac:dyDescent="0.25">
      <c r="A35" s="15" t="str">
        <f>IF(Sprache!$B$1="DE",TEXT(B35,"TTTT"),TEXT(B35,"DDDD"))</f>
        <v>Friday</v>
      </c>
      <c r="B35" s="7">
        <f t="shared" si="0"/>
        <v>43133</v>
      </c>
      <c r="C35" s="15" t="str">
        <f>IF(ISNA(VLOOKUP(B35,Feiertage!$A$1:$B$42,2,FALSE)),"",VLOOKUP(B35,Feiertage!$A$1:$B$42,2,FALSE))</f>
        <v/>
      </c>
    </row>
    <row r="36" spans="1:12" x14ac:dyDescent="0.25">
      <c r="A36" s="15" t="str">
        <f>IF(Sprache!$B$1="DE",TEXT(B36,"TTTT"),TEXT(B36,"DDDD"))</f>
        <v>Saturday</v>
      </c>
      <c r="B36" s="7">
        <f t="shared" si="0"/>
        <v>43134</v>
      </c>
      <c r="C36" s="15" t="str">
        <f>IF(ISNA(VLOOKUP(B36,Feiertage!$A$1:$B$42,2,FALSE)),"",VLOOKUP(B36,Feiertage!$A$1:$B$42,2,FALSE))</f>
        <v/>
      </c>
    </row>
    <row r="37" spans="1:12" x14ac:dyDescent="0.25">
      <c r="A37" s="15" t="str">
        <f>IF(Sprache!$B$1="DE",TEXT(B37,"TTTT"),TEXT(B37,"DDDD"))</f>
        <v>Sunday</v>
      </c>
      <c r="B37" s="7">
        <f t="shared" si="0"/>
        <v>43135</v>
      </c>
      <c r="C37" s="15" t="str">
        <f>IF(ISNA(VLOOKUP(B37,Feiertage!$A$1:$B$42,2,FALSE)),"",VLOOKUP(B37,Feiertage!$A$1:$B$42,2,FALSE))</f>
        <v/>
      </c>
    </row>
    <row r="38" spans="1:12" x14ac:dyDescent="0.25">
      <c r="A38" s="15" t="str">
        <f>IF(Sprache!$B$1="DE",TEXT(B38,"TTTT"),TEXT(B38,"DDDD"))</f>
        <v>Monday</v>
      </c>
      <c r="B38" s="7">
        <f t="shared" si="0"/>
        <v>43136</v>
      </c>
      <c r="C38" s="15" t="str">
        <f>IF(ISNA(VLOOKUP(B38,Feiertage!$A$1:$B$42,2,FALSE)),"",VLOOKUP(B38,Feiertage!$A$1:$B$42,2,FALSE))</f>
        <v/>
      </c>
    </row>
    <row r="39" spans="1:12" x14ac:dyDescent="0.25">
      <c r="A39" s="15" t="str">
        <f>IF(Sprache!$B$1="DE",TEXT(B39,"TTTT"),TEXT(B39,"DDDD"))</f>
        <v>Tuesday</v>
      </c>
      <c r="B39" s="7">
        <f t="shared" si="0"/>
        <v>43137</v>
      </c>
      <c r="C39" s="15" t="str">
        <f>IF(ISNA(VLOOKUP(B39,Feiertage!$A$1:$B$42,2,FALSE)),"",VLOOKUP(B39,Feiertage!$A$1:$B$42,2,FALSE))</f>
        <v/>
      </c>
    </row>
    <row r="40" spans="1:12" x14ac:dyDescent="0.25">
      <c r="A40" s="15" t="str">
        <f>IF(Sprache!$B$1="DE",TEXT(B40,"TTTT"),TEXT(B40,"DDDD"))</f>
        <v>Wednesday</v>
      </c>
      <c r="B40" s="7">
        <f t="shared" si="0"/>
        <v>43138</v>
      </c>
      <c r="C40" s="15" t="str">
        <f>IF(ISNA(VLOOKUP(B40,Feiertage!$A$1:$B$42,2,FALSE)),"",VLOOKUP(B40,Feiertage!$A$1:$B$42,2,FALSE))</f>
        <v/>
      </c>
    </row>
    <row r="41" spans="1:12" x14ac:dyDescent="0.25">
      <c r="A41" s="15" t="str">
        <f>IF(Sprache!$B$1="DE",TEXT(B41,"TTTT"),TEXT(B41,"DDDD"))</f>
        <v>Thursday</v>
      </c>
      <c r="B41" s="7">
        <f t="shared" si="0"/>
        <v>43139</v>
      </c>
      <c r="C41" s="15" t="str">
        <f>IF(ISNA(VLOOKUP(B41,Feiertage!$A$1:$B$42,2,FALSE)),"",VLOOKUP(B41,Feiertage!$A$1:$B$42,2,FALSE))</f>
        <v/>
      </c>
    </row>
    <row r="42" spans="1:12" x14ac:dyDescent="0.25">
      <c r="A42" s="15" t="str">
        <f>IF(Sprache!$B$1="DE",TEXT(B42,"TTTT"),TEXT(B42,"DDDD"))</f>
        <v>Friday</v>
      </c>
      <c r="B42" s="7">
        <f t="shared" si="0"/>
        <v>43140</v>
      </c>
      <c r="C42" s="15" t="str">
        <f>IF(ISNA(VLOOKUP(B42,Feiertage!$A$1:$B$42,2,FALSE)),"",VLOOKUP(B42,Feiertage!$A$1:$B$42,2,FALSE))</f>
        <v/>
      </c>
    </row>
    <row r="43" spans="1:12" x14ac:dyDescent="0.25">
      <c r="A43" s="15" t="str">
        <f>IF(Sprache!$B$1="DE",TEXT(B43,"TTTT"),TEXT(B43,"DDDD"))</f>
        <v>Saturday</v>
      </c>
      <c r="B43" s="7">
        <f t="shared" si="0"/>
        <v>43141</v>
      </c>
      <c r="C43" s="15" t="str">
        <f>IF(ISNA(VLOOKUP(B43,Feiertage!$A$1:$B$42,2,FALSE)),"",VLOOKUP(B43,Feiertage!$A$1:$B$42,2,FALSE))</f>
        <v/>
      </c>
    </row>
    <row r="44" spans="1:12" x14ac:dyDescent="0.25">
      <c r="A44" s="15" t="str">
        <f>IF(Sprache!$B$1="DE",TEXT(B44,"TTTT"),TEXT(B44,"DDDD"))</f>
        <v>Sunday</v>
      </c>
      <c r="B44" s="7">
        <f t="shared" si="0"/>
        <v>43142</v>
      </c>
      <c r="C44" s="15" t="str">
        <f>IF(ISNA(VLOOKUP(B44,Feiertage!$A$1:$B$42,2,FALSE)),"",VLOOKUP(B44,Feiertage!$A$1:$B$42,2,FALSE))</f>
        <v/>
      </c>
    </row>
    <row r="45" spans="1:12" x14ac:dyDescent="0.25">
      <c r="A45" s="15" t="str">
        <f>IF(Sprache!$B$1="DE",TEXT(B45,"TTTT"),TEXT(B45,"DDDD"))</f>
        <v>Monday</v>
      </c>
      <c r="B45" s="7">
        <f t="shared" si="0"/>
        <v>43143</v>
      </c>
      <c r="C45" s="15" t="str">
        <f>IF(ISNA(VLOOKUP(B45,Feiertage!$A$1:$B$42,2,FALSE)),"",VLOOKUP(B45,Feiertage!$A$1:$B$42,2,FALSE))</f>
        <v/>
      </c>
    </row>
    <row r="46" spans="1:12" x14ac:dyDescent="0.25">
      <c r="A46" s="15" t="str">
        <f>IF(Sprache!$B$1="DE",TEXT(B46,"TTTT"),TEXT(B46,"DDDD"))</f>
        <v>Tuesday</v>
      </c>
      <c r="B46" s="7">
        <f t="shared" si="0"/>
        <v>43144</v>
      </c>
      <c r="C46" s="15" t="str">
        <f>IF(ISNA(VLOOKUP(B46,Feiertage!$A$1:$B$42,2,FALSE)),"",VLOOKUP(B46,Feiertage!$A$1:$B$42,2,FALSE))</f>
        <v/>
      </c>
    </row>
    <row r="47" spans="1:12" x14ac:dyDescent="0.25">
      <c r="A47" s="15" t="str">
        <f>IF(Sprache!$B$1="DE",TEXT(B47,"TTTT"),TEXT(B47,"DDDD"))</f>
        <v>Wednesday</v>
      </c>
      <c r="B47" s="7">
        <f t="shared" si="0"/>
        <v>43145</v>
      </c>
      <c r="C47" s="15" t="str">
        <f>IF(ISNA(VLOOKUP(B47,Feiertage!$A$1:$B$42,2,FALSE)),"",VLOOKUP(B47,Feiertage!$A$1:$B$42,2,FALSE))</f>
        <v/>
      </c>
    </row>
    <row r="48" spans="1:12" x14ac:dyDescent="0.25">
      <c r="A48" s="15" t="str">
        <f>IF(Sprache!$B$1="DE",TEXT(B48,"TTTT"),TEXT(B48,"DDDD"))</f>
        <v>Thursday</v>
      </c>
      <c r="B48" s="7">
        <f t="shared" si="0"/>
        <v>43146</v>
      </c>
      <c r="C48" s="15" t="str">
        <f>IF(ISNA(VLOOKUP(B48,Feiertage!$A$1:$B$42,2,FALSE)),"",VLOOKUP(B48,Feiertage!$A$1:$B$42,2,FALSE))</f>
        <v/>
      </c>
    </row>
    <row r="49" spans="1:3" x14ac:dyDescent="0.25">
      <c r="A49" s="15" t="str">
        <f>IF(Sprache!$B$1="DE",TEXT(B49,"TTTT"),TEXT(B49,"DDDD"))</f>
        <v>Friday</v>
      </c>
      <c r="B49" s="7">
        <f t="shared" si="0"/>
        <v>43147</v>
      </c>
      <c r="C49" s="15" t="str">
        <f>IF(ISNA(VLOOKUP(B49,Feiertage!$A$1:$B$42,2,FALSE)),"",VLOOKUP(B49,Feiertage!$A$1:$B$42,2,FALSE))</f>
        <v/>
      </c>
    </row>
    <row r="50" spans="1:3" x14ac:dyDescent="0.25">
      <c r="A50" s="15" t="str">
        <f>IF(Sprache!$B$1="DE",TEXT(B50,"TTTT"),TEXT(B50,"DDDD"))</f>
        <v>Saturday</v>
      </c>
      <c r="B50" s="7">
        <f t="shared" si="0"/>
        <v>43148</v>
      </c>
      <c r="C50" s="15" t="str">
        <f>IF(ISNA(VLOOKUP(B50,Feiertage!$A$1:$B$42,2,FALSE)),"",VLOOKUP(B50,Feiertage!$A$1:$B$42,2,FALSE))</f>
        <v/>
      </c>
    </row>
    <row r="51" spans="1:3" x14ac:dyDescent="0.25">
      <c r="A51" s="15" t="str">
        <f>IF(Sprache!$B$1="DE",TEXT(B51,"TTTT"),TEXT(B51,"DDDD"))</f>
        <v>Sunday</v>
      </c>
      <c r="B51" s="7">
        <f t="shared" si="0"/>
        <v>43149</v>
      </c>
      <c r="C51" s="15" t="str">
        <f>IF(ISNA(VLOOKUP(B51,Feiertage!$A$1:$B$42,2,FALSE)),"",VLOOKUP(B51,Feiertage!$A$1:$B$42,2,FALSE))</f>
        <v/>
      </c>
    </row>
    <row r="52" spans="1:3" x14ac:dyDescent="0.25">
      <c r="A52" s="15" t="str">
        <f>IF(Sprache!$B$1="DE",TEXT(B52,"TTTT"),TEXT(B52,"DDDD"))</f>
        <v>Monday</v>
      </c>
      <c r="B52" s="7">
        <f t="shared" si="0"/>
        <v>43150</v>
      </c>
      <c r="C52" s="15" t="str">
        <f>IF(ISNA(VLOOKUP(B52,Feiertage!$A$1:$B$42,2,FALSE)),"",VLOOKUP(B52,Feiertage!$A$1:$B$42,2,FALSE))</f>
        <v/>
      </c>
    </row>
    <row r="53" spans="1:3" x14ac:dyDescent="0.25">
      <c r="A53" s="15" t="str">
        <f>IF(Sprache!$B$1="DE",TEXT(B53,"TTTT"),TEXT(B53,"DDDD"))</f>
        <v>Tuesday</v>
      </c>
      <c r="B53" s="7">
        <f t="shared" si="0"/>
        <v>43151</v>
      </c>
      <c r="C53" s="15" t="str">
        <f>IF(ISNA(VLOOKUP(B53,Feiertage!$A$1:$B$42,2,FALSE)),"",VLOOKUP(B53,Feiertage!$A$1:$B$42,2,FALSE))</f>
        <v/>
      </c>
    </row>
    <row r="54" spans="1:3" x14ac:dyDescent="0.25">
      <c r="A54" s="15" t="str">
        <f>IF(Sprache!$B$1="DE",TEXT(B54,"TTTT"),TEXT(B54,"DDDD"))</f>
        <v>Wednesday</v>
      </c>
      <c r="B54" s="7">
        <f t="shared" si="0"/>
        <v>43152</v>
      </c>
      <c r="C54" s="15" t="str">
        <f>IF(ISNA(VLOOKUP(B54,Feiertage!$A$1:$B$42,2,FALSE)),"",VLOOKUP(B54,Feiertage!$A$1:$B$42,2,FALSE))</f>
        <v/>
      </c>
    </row>
    <row r="55" spans="1:3" x14ac:dyDescent="0.25">
      <c r="A55" s="15" t="str">
        <f>IF(Sprache!$B$1="DE",TEXT(B55,"TTTT"),TEXT(B55,"DDDD"))</f>
        <v>Thursday</v>
      </c>
      <c r="B55" s="7">
        <f t="shared" si="0"/>
        <v>43153</v>
      </c>
      <c r="C55" s="15" t="str">
        <f>IF(ISNA(VLOOKUP(B55,Feiertage!$A$1:$B$42,2,FALSE)),"",VLOOKUP(B55,Feiertage!$A$1:$B$42,2,FALSE))</f>
        <v/>
      </c>
    </row>
    <row r="56" spans="1:3" x14ac:dyDescent="0.25">
      <c r="A56" s="15" t="str">
        <f>IF(Sprache!$B$1="DE",TEXT(B56,"TTTT"),TEXT(B56,"DDDD"))</f>
        <v>Friday</v>
      </c>
      <c r="B56" s="7">
        <f t="shared" si="0"/>
        <v>43154</v>
      </c>
      <c r="C56" s="15" t="str">
        <f>IF(ISNA(VLOOKUP(B56,Feiertage!$A$1:$B$42,2,FALSE)),"",VLOOKUP(B56,Feiertage!$A$1:$B$42,2,FALSE))</f>
        <v/>
      </c>
    </row>
    <row r="57" spans="1:3" x14ac:dyDescent="0.25">
      <c r="A57" s="15" t="str">
        <f>IF(Sprache!$B$1="DE",TEXT(B57,"TTTT"),TEXT(B57,"DDDD"))</f>
        <v>Saturday</v>
      </c>
      <c r="B57" s="7">
        <f t="shared" si="0"/>
        <v>43155</v>
      </c>
      <c r="C57" s="15" t="str">
        <f>IF(ISNA(VLOOKUP(B57,Feiertage!$A$1:$B$42,2,FALSE)),"",VLOOKUP(B57,Feiertage!$A$1:$B$42,2,FALSE))</f>
        <v/>
      </c>
    </row>
    <row r="58" spans="1:3" x14ac:dyDescent="0.25">
      <c r="A58" s="15" t="str">
        <f>IF(Sprache!$B$1="DE",TEXT(B58,"TTTT"),TEXT(B58,"DDDD"))</f>
        <v>Sunday</v>
      </c>
      <c r="B58" s="7">
        <f t="shared" si="0"/>
        <v>43156</v>
      </c>
      <c r="C58" s="15" t="str">
        <f>IF(ISNA(VLOOKUP(B58,Feiertage!$A$1:$B$42,2,FALSE)),"",VLOOKUP(B58,Feiertage!$A$1:$B$42,2,FALSE))</f>
        <v/>
      </c>
    </row>
    <row r="59" spans="1:3" x14ac:dyDescent="0.25">
      <c r="A59" s="15" t="str">
        <f>IF(Sprache!$B$1="DE",TEXT(B59,"TTTT"),TEXT(B59,"DDDD"))</f>
        <v>Monday</v>
      </c>
      <c r="B59" s="7">
        <f t="shared" si="0"/>
        <v>43157</v>
      </c>
      <c r="C59" s="15" t="str">
        <f>IF(ISNA(VLOOKUP(B59,Feiertage!$A$1:$B$42,2,FALSE)),"",VLOOKUP(B59,Feiertage!$A$1:$B$42,2,FALSE))</f>
        <v/>
      </c>
    </row>
    <row r="60" spans="1:3" x14ac:dyDescent="0.25">
      <c r="A60" s="15" t="str">
        <f>IF(Sprache!$B$1="DE",TEXT(B60,"TTTT"),TEXT(B60,"DDDD"))</f>
        <v>Tuesday</v>
      </c>
      <c r="B60" s="7">
        <f t="shared" si="0"/>
        <v>43158</v>
      </c>
      <c r="C60" s="15" t="str">
        <f>IF(ISNA(VLOOKUP(B60,Feiertage!$A$1:$B$42,2,FALSE)),"",VLOOKUP(B60,Feiertage!$A$1:$B$42,2,FALSE))</f>
        <v/>
      </c>
    </row>
    <row r="61" spans="1:3" x14ac:dyDescent="0.25">
      <c r="A61" s="15" t="str">
        <f>IF(Sprache!$B$1="DE",TEXT(B61,"TTTT"),TEXT(B61,"DDDD"))</f>
        <v>Wednesday</v>
      </c>
      <c r="B61" s="7">
        <f t="shared" si="0"/>
        <v>43159</v>
      </c>
      <c r="C61" s="15" t="str">
        <f>IF(ISNA(VLOOKUP(B61,Feiertage!$A$1:$B$42,2,FALSE)),"",VLOOKUP(B61,Feiertage!$A$1:$B$42,2,FALSE))</f>
        <v/>
      </c>
    </row>
    <row r="62" spans="1:3" x14ac:dyDescent="0.25">
      <c r="A62" s="15" t="str">
        <f>IF(Sprache!$B$1="DE",TEXT(B62,"TTTT"),TEXT(B62,"DDDD"))</f>
        <v>Thursday</v>
      </c>
      <c r="B62" s="7">
        <f t="shared" si="0"/>
        <v>43160</v>
      </c>
      <c r="C62" s="15" t="str">
        <f>IF(ISNA(VLOOKUP(B62,Feiertage!$A$1:$B$42,2,FALSE)),"",VLOOKUP(B62,Feiertage!$A$1:$B$42,2,FALSE))</f>
        <v/>
      </c>
    </row>
    <row r="63" spans="1:3" x14ac:dyDescent="0.25">
      <c r="A63" s="15" t="str">
        <f>IF(Sprache!$B$1="DE",TEXT(B63,"TTTT"),TEXT(B63,"DDDD"))</f>
        <v>Friday</v>
      </c>
      <c r="B63" s="7">
        <f t="shared" si="0"/>
        <v>43161</v>
      </c>
      <c r="C63" s="15" t="str">
        <f>IF(ISNA(VLOOKUP(B63,Feiertage!$A$1:$B$42,2,FALSE)),"",VLOOKUP(B63,Feiertage!$A$1:$B$42,2,FALSE))</f>
        <v/>
      </c>
    </row>
    <row r="64" spans="1:3" x14ac:dyDescent="0.25">
      <c r="A64" s="15" t="str">
        <f>IF(Sprache!$B$1="DE",TEXT(B64,"TTTT"),TEXT(B64,"DDDD"))</f>
        <v>Saturday</v>
      </c>
      <c r="B64" s="7">
        <f t="shared" si="0"/>
        <v>43162</v>
      </c>
      <c r="C64" s="15" t="str">
        <f>IF(ISNA(VLOOKUP(B64,Feiertage!$A$1:$B$42,2,FALSE)),"",VLOOKUP(B64,Feiertage!$A$1:$B$42,2,FALSE))</f>
        <v/>
      </c>
    </row>
    <row r="65" spans="1:3" x14ac:dyDescent="0.25">
      <c r="A65" s="15" t="str">
        <f>IF(Sprache!$B$1="DE",TEXT(B65,"TTTT"),TEXT(B65,"DDDD"))</f>
        <v>Sunday</v>
      </c>
      <c r="B65" s="7">
        <f t="shared" si="0"/>
        <v>43163</v>
      </c>
      <c r="C65" s="15" t="str">
        <f>IF(ISNA(VLOOKUP(B65,Feiertage!$A$1:$B$42,2,FALSE)),"",VLOOKUP(B65,Feiertage!$A$1:$B$42,2,FALSE))</f>
        <v/>
      </c>
    </row>
    <row r="66" spans="1:3" x14ac:dyDescent="0.25">
      <c r="A66" s="15" t="str">
        <f>IF(Sprache!$B$1="DE",TEXT(B66,"TTTT"),TEXT(B66,"DDDD"))</f>
        <v>Monday</v>
      </c>
      <c r="B66" s="7">
        <f t="shared" si="0"/>
        <v>43164</v>
      </c>
      <c r="C66" s="15" t="str">
        <f>IF(ISNA(VLOOKUP(B66,Feiertage!$A$1:$B$42,2,FALSE)),"",VLOOKUP(B66,Feiertage!$A$1:$B$42,2,FALSE))</f>
        <v/>
      </c>
    </row>
    <row r="67" spans="1:3" x14ac:dyDescent="0.25">
      <c r="A67" s="15" t="str">
        <f>IF(Sprache!$B$1="DE",TEXT(B67,"TTTT"),TEXT(B67,"DDDD"))</f>
        <v>Tuesday</v>
      </c>
      <c r="B67" s="7">
        <f t="shared" si="0"/>
        <v>43165</v>
      </c>
      <c r="C67" s="15" t="str">
        <f>IF(ISNA(VLOOKUP(B67,Feiertage!$A$1:$B$42,2,FALSE)),"",VLOOKUP(B67,Feiertage!$A$1:$B$42,2,FALSE))</f>
        <v/>
      </c>
    </row>
    <row r="68" spans="1:3" x14ac:dyDescent="0.25">
      <c r="A68" s="15" t="str">
        <f>IF(Sprache!$B$1="DE",TEXT(B68,"TTTT"),TEXT(B68,"DDDD"))</f>
        <v>Wednesday</v>
      </c>
      <c r="B68" s="7">
        <f t="shared" si="0"/>
        <v>43166</v>
      </c>
      <c r="C68" s="15" t="str">
        <f>IF(ISNA(VLOOKUP(B68,Feiertage!$A$1:$B$42,2,FALSE)),"",VLOOKUP(B68,Feiertage!$A$1:$B$42,2,FALSE))</f>
        <v/>
      </c>
    </row>
    <row r="69" spans="1:3" x14ac:dyDescent="0.25">
      <c r="A69" s="15" t="str">
        <f>IF(Sprache!$B$1="DE",TEXT(B69,"TTTT"),TEXT(B69,"DDDD"))</f>
        <v>Thursday</v>
      </c>
      <c r="B69" s="7">
        <f t="shared" ref="B69:B132" si="1">B68+1</f>
        <v>43167</v>
      </c>
      <c r="C69" s="15" t="str">
        <f>IF(ISNA(VLOOKUP(B69,Feiertage!$A$1:$B$42,2,FALSE)),"",VLOOKUP(B69,Feiertage!$A$1:$B$42,2,FALSE))</f>
        <v/>
      </c>
    </row>
    <row r="70" spans="1:3" x14ac:dyDescent="0.25">
      <c r="A70" s="15" t="str">
        <f>IF(Sprache!$B$1="DE",TEXT(B70,"TTTT"),TEXT(B70,"DDDD"))</f>
        <v>Friday</v>
      </c>
      <c r="B70" s="7">
        <f t="shared" si="1"/>
        <v>43168</v>
      </c>
      <c r="C70" s="15" t="str">
        <f>IF(ISNA(VLOOKUP(B70,Feiertage!$A$1:$B$42,2,FALSE)),"",VLOOKUP(B70,Feiertage!$A$1:$B$42,2,FALSE))</f>
        <v/>
      </c>
    </row>
    <row r="71" spans="1:3" x14ac:dyDescent="0.25">
      <c r="A71" s="15" t="str">
        <f>IF(Sprache!$B$1="DE",TEXT(B71,"TTTT"),TEXT(B71,"DDDD"))</f>
        <v>Saturday</v>
      </c>
      <c r="B71" s="7">
        <f t="shared" si="1"/>
        <v>43169</v>
      </c>
      <c r="C71" s="15" t="str">
        <f>IF(ISNA(VLOOKUP(B71,Feiertage!$A$1:$B$42,2,FALSE)),"",VLOOKUP(B71,Feiertage!$A$1:$B$42,2,FALSE))</f>
        <v/>
      </c>
    </row>
    <row r="72" spans="1:3" x14ac:dyDescent="0.25">
      <c r="A72" s="15" t="str">
        <f>IF(Sprache!$B$1="DE",TEXT(B72,"TTTT"),TEXT(B72,"DDDD"))</f>
        <v>Sunday</v>
      </c>
      <c r="B72" s="7">
        <f t="shared" si="1"/>
        <v>43170</v>
      </c>
      <c r="C72" s="15" t="str">
        <f>IF(ISNA(VLOOKUP(B72,Feiertage!$A$1:$B$42,2,FALSE)),"",VLOOKUP(B72,Feiertage!$A$1:$B$42,2,FALSE))</f>
        <v/>
      </c>
    </row>
    <row r="73" spans="1:3" x14ac:dyDescent="0.25">
      <c r="A73" s="15" t="str">
        <f>IF(Sprache!$B$1="DE",TEXT(B73,"TTTT"),TEXT(B73,"DDDD"))</f>
        <v>Monday</v>
      </c>
      <c r="B73" s="7">
        <f t="shared" si="1"/>
        <v>43171</v>
      </c>
      <c r="C73" s="15" t="str">
        <f>IF(ISNA(VLOOKUP(B73,Feiertage!$A$1:$B$42,2,FALSE)),"",VLOOKUP(B73,Feiertage!$A$1:$B$42,2,FALSE))</f>
        <v/>
      </c>
    </row>
    <row r="74" spans="1:3" x14ac:dyDescent="0.25">
      <c r="A74" s="15" t="str">
        <f>IF(Sprache!$B$1="DE",TEXT(B74,"TTTT"),TEXT(B74,"DDDD"))</f>
        <v>Tuesday</v>
      </c>
      <c r="B74" s="7">
        <f t="shared" si="1"/>
        <v>43172</v>
      </c>
      <c r="C74" s="15" t="str">
        <f>IF(ISNA(VLOOKUP(B74,Feiertage!$A$1:$B$42,2,FALSE)),"",VLOOKUP(B74,Feiertage!$A$1:$B$42,2,FALSE))</f>
        <v/>
      </c>
    </row>
    <row r="75" spans="1:3" x14ac:dyDescent="0.25">
      <c r="A75" s="15" t="str">
        <f>IF(Sprache!$B$1="DE",TEXT(B75,"TTTT"),TEXT(B75,"DDDD"))</f>
        <v>Wednesday</v>
      </c>
      <c r="B75" s="7">
        <f t="shared" si="1"/>
        <v>43173</v>
      </c>
      <c r="C75" s="15" t="str">
        <f>IF(ISNA(VLOOKUP(B75,Feiertage!$A$1:$B$42,2,FALSE)),"",VLOOKUP(B75,Feiertage!$A$1:$B$42,2,FALSE))</f>
        <v/>
      </c>
    </row>
    <row r="76" spans="1:3" x14ac:dyDescent="0.25">
      <c r="A76" s="15" t="str">
        <f>IF(Sprache!$B$1="DE",TEXT(B76,"TTTT"),TEXT(B76,"DDDD"))</f>
        <v>Thursday</v>
      </c>
      <c r="B76" s="7">
        <f t="shared" si="1"/>
        <v>43174</v>
      </c>
      <c r="C76" s="15" t="str">
        <f>IF(ISNA(VLOOKUP(B76,Feiertage!$A$1:$B$42,2,FALSE)),"",VLOOKUP(B76,Feiertage!$A$1:$B$42,2,FALSE))</f>
        <v/>
      </c>
    </row>
    <row r="77" spans="1:3" x14ac:dyDescent="0.25">
      <c r="A77" s="15" t="str">
        <f>IF(Sprache!$B$1="DE",TEXT(B77,"TTTT"),TEXT(B77,"DDDD"))</f>
        <v>Friday</v>
      </c>
      <c r="B77" s="7">
        <f t="shared" si="1"/>
        <v>43175</v>
      </c>
      <c r="C77" s="15" t="str">
        <f>IF(ISNA(VLOOKUP(B77,Feiertage!$A$1:$B$42,2,FALSE)),"",VLOOKUP(B77,Feiertage!$A$1:$B$42,2,FALSE))</f>
        <v/>
      </c>
    </row>
    <row r="78" spans="1:3" x14ac:dyDescent="0.25">
      <c r="A78" s="15" t="str">
        <f>IF(Sprache!$B$1="DE",TEXT(B78,"TTTT"),TEXT(B78,"DDDD"))</f>
        <v>Saturday</v>
      </c>
      <c r="B78" s="7">
        <f t="shared" si="1"/>
        <v>43176</v>
      </c>
      <c r="C78" s="15" t="str">
        <f>IF(ISNA(VLOOKUP(B78,Feiertage!$A$1:$B$42,2,FALSE)),"",VLOOKUP(B78,Feiertage!$A$1:$B$42,2,FALSE))</f>
        <v/>
      </c>
    </row>
    <row r="79" spans="1:3" x14ac:dyDescent="0.25">
      <c r="A79" s="15" t="str">
        <f>IF(Sprache!$B$1="DE",TEXT(B79,"TTTT"),TEXT(B79,"DDDD"))</f>
        <v>Sunday</v>
      </c>
      <c r="B79" s="7">
        <f t="shared" si="1"/>
        <v>43177</v>
      </c>
      <c r="C79" s="15" t="str">
        <f>IF(ISNA(VLOOKUP(B79,Feiertage!$A$1:$B$42,2,FALSE)),"",VLOOKUP(B79,Feiertage!$A$1:$B$42,2,FALSE))</f>
        <v/>
      </c>
    </row>
    <row r="80" spans="1:3" x14ac:dyDescent="0.25">
      <c r="A80" s="15" t="str">
        <f>IF(Sprache!$B$1="DE",TEXT(B80,"TTTT"),TEXT(B80,"DDDD"))</f>
        <v>Monday</v>
      </c>
      <c r="B80" s="7">
        <f t="shared" si="1"/>
        <v>43178</v>
      </c>
      <c r="C80" s="15" t="str">
        <f>IF(ISNA(VLOOKUP(B80,Feiertage!$A$1:$B$42,2,FALSE)),"",VLOOKUP(B80,Feiertage!$A$1:$B$42,2,FALSE))</f>
        <v/>
      </c>
    </row>
    <row r="81" spans="1:3" x14ac:dyDescent="0.25">
      <c r="A81" s="15" t="str">
        <f>IF(Sprache!$B$1="DE",TEXT(B81,"TTTT"),TEXT(B81,"DDDD"))</f>
        <v>Tuesday</v>
      </c>
      <c r="B81" s="7">
        <f t="shared" si="1"/>
        <v>43179</v>
      </c>
      <c r="C81" s="15" t="str">
        <f>IF(ISNA(VLOOKUP(B81,Feiertage!$A$1:$B$42,2,FALSE)),"",VLOOKUP(B81,Feiertage!$A$1:$B$42,2,FALSE))</f>
        <v/>
      </c>
    </row>
    <row r="82" spans="1:3" x14ac:dyDescent="0.25">
      <c r="A82" s="15" t="str">
        <f>IF(Sprache!$B$1="DE",TEXT(B82,"TTTT"),TEXT(B82,"DDDD"))</f>
        <v>Wednesday</v>
      </c>
      <c r="B82" s="7">
        <f t="shared" si="1"/>
        <v>43180</v>
      </c>
      <c r="C82" s="15" t="str">
        <f>IF(ISNA(VLOOKUP(B82,Feiertage!$A$1:$B$42,2,FALSE)),"",VLOOKUP(B82,Feiertage!$A$1:$B$42,2,FALSE))</f>
        <v/>
      </c>
    </row>
    <row r="83" spans="1:3" x14ac:dyDescent="0.25">
      <c r="A83" s="15" t="str">
        <f>IF(Sprache!$B$1="DE",TEXT(B83,"TTTT"),TEXT(B83,"DDDD"))</f>
        <v>Thursday</v>
      </c>
      <c r="B83" s="7">
        <f t="shared" si="1"/>
        <v>43181</v>
      </c>
      <c r="C83" s="15" t="str">
        <f>IF(ISNA(VLOOKUP(B83,Feiertage!$A$1:$B$42,2,FALSE)),"",VLOOKUP(B83,Feiertage!$A$1:$B$42,2,FALSE))</f>
        <v/>
      </c>
    </row>
    <row r="84" spans="1:3" x14ac:dyDescent="0.25">
      <c r="A84" s="15" t="str">
        <f>IF(Sprache!$B$1="DE",TEXT(B84,"TTTT"),TEXT(B84,"DDDD"))</f>
        <v>Friday</v>
      </c>
      <c r="B84" s="7">
        <f t="shared" si="1"/>
        <v>43182</v>
      </c>
      <c r="C84" s="15" t="str">
        <f>IF(ISNA(VLOOKUP(B84,Feiertage!$A$1:$B$42,2,FALSE)),"",VLOOKUP(B84,Feiertage!$A$1:$B$42,2,FALSE))</f>
        <v/>
      </c>
    </row>
    <row r="85" spans="1:3" x14ac:dyDescent="0.25">
      <c r="A85" s="15" t="str">
        <f>IF(Sprache!$B$1="DE",TEXT(B85,"TTTT"),TEXT(B85,"DDDD"))</f>
        <v>Saturday</v>
      </c>
      <c r="B85" s="7">
        <f t="shared" si="1"/>
        <v>43183</v>
      </c>
      <c r="C85" s="15" t="str">
        <f>IF(ISNA(VLOOKUP(B85,Feiertage!$A$1:$B$42,2,FALSE)),"",VLOOKUP(B85,Feiertage!$A$1:$B$42,2,FALSE))</f>
        <v/>
      </c>
    </row>
    <row r="86" spans="1:3" x14ac:dyDescent="0.25">
      <c r="A86" s="15" t="str">
        <f>IF(Sprache!$B$1="DE",TEXT(B86,"TTTT"),TEXT(B86,"DDDD"))</f>
        <v>Sunday</v>
      </c>
      <c r="B86" s="7">
        <f t="shared" si="1"/>
        <v>43184</v>
      </c>
      <c r="C86" s="15" t="str">
        <f>IF(ISNA(VLOOKUP(B86,Feiertage!$A$1:$B$42,2,FALSE)),"",VLOOKUP(B86,Feiertage!$A$1:$B$42,2,FALSE))</f>
        <v/>
      </c>
    </row>
    <row r="87" spans="1:3" x14ac:dyDescent="0.25">
      <c r="A87" s="15" t="str">
        <f>IF(Sprache!$B$1="DE",TEXT(B87,"TTTT"),TEXT(B87,"DDDD"))</f>
        <v>Monday</v>
      </c>
      <c r="B87" s="7">
        <f t="shared" si="1"/>
        <v>43185</v>
      </c>
      <c r="C87" s="15" t="str">
        <f>IF(ISNA(VLOOKUP(B87,Feiertage!$A$1:$B$42,2,FALSE)),"",VLOOKUP(B87,Feiertage!$A$1:$B$42,2,FALSE))</f>
        <v/>
      </c>
    </row>
    <row r="88" spans="1:3" x14ac:dyDescent="0.25">
      <c r="A88" s="15" t="str">
        <f>IF(Sprache!$B$1="DE",TEXT(B88,"TTTT"),TEXT(B88,"DDDD"))</f>
        <v>Tuesday</v>
      </c>
      <c r="B88" s="7">
        <f t="shared" si="1"/>
        <v>43186</v>
      </c>
      <c r="C88" s="15" t="str">
        <f>IF(ISNA(VLOOKUP(B88,Feiertage!$A$1:$B$42,2,FALSE)),"",VLOOKUP(B88,Feiertage!$A$1:$B$42,2,FALSE))</f>
        <v/>
      </c>
    </row>
    <row r="89" spans="1:3" x14ac:dyDescent="0.25">
      <c r="A89" s="15" t="str">
        <f>IF(Sprache!$B$1="DE",TEXT(B89,"TTTT"),TEXT(B89,"DDDD"))</f>
        <v>Wednesday</v>
      </c>
      <c r="B89" s="7">
        <f t="shared" si="1"/>
        <v>43187</v>
      </c>
      <c r="C89" s="15" t="str">
        <f>IF(ISNA(VLOOKUP(B89,Feiertage!$A$1:$B$42,2,FALSE)),"",VLOOKUP(B89,Feiertage!$A$1:$B$42,2,FALSE))</f>
        <v/>
      </c>
    </row>
    <row r="90" spans="1:3" x14ac:dyDescent="0.25">
      <c r="A90" s="15" t="str">
        <f>IF(Sprache!$B$1="DE",TEXT(B90,"TTTT"),TEXT(B90,"DDDD"))</f>
        <v>Thursday</v>
      </c>
      <c r="B90" s="7">
        <f t="shared" si="1"/>
        <v>43188</v>
      </c>
      <c r="C90" s="15" t="str">
        <f>IF(ISNA(VLOOKUP(B90,Feiertage!$A$1:$B$42,2,FALSE)),"",VLOOKUP(B90,Feiertage!$A$1:$B$42,2,FALSE))</f>
        <v/>
      </c>
    </row>
    <row r="91" spans="1:3" x14ac:dyDescent="0.25">
      <c r="A91" s="15" t="str">
        <f>IF(Sprache!$B$1="DE",TEXT(B91,"TTTT"),TEXT(B91,"DDDD"))</f>
        <v>Friday</v>
      </c>
      <c r="B91" s="7">
        <f t="shared" si="1"/>
        <v>43189</v>
      </c>
      <c r="C91" s="15" t="str">
        <f>IF(ISNA(VLOOKUP(B91,Feiertage!$A$1:$B$42,2,FALSE)),"",VLOOKUP(B91,Feiertage!$A$1:$B$42,2,FALSE))</f>
        <v/>
      </c>
    </row>
    <row r="92" spans="1:3" x14ac:dyDescent="0.25">
      <c r="A92" s="15" t="str">
        <f>IF(Sprache!$B$1="DE",TEXT(B92,"TTTT"),TEXT(B92,"DDDD"))</f>
        <v>Saturday</v>
      </c>
      <c r="B92" s="7">
        <f t="shared" si="1"/>
        <v>43190</v>
      </c>
      <c r="C92" s="15" t="str">
        <f>IF(ISNA(VLOOKUP(B92,Feiertage!$A$1:$B$42,2,FALSE)),"",VLOOKUP(B92,Feiertage!$A$1:$B$42,2,FALSE))</f>
        <v/>
      </c>
    </row>
    <row r="93" spans="1:3" x14ac:dyDescent="0.25">
      <c r="A93" s="15" t="str">
        <f>IF(Sprache!$B$1="DE",TEXT(B93,"TTTT"),TEXT(B93,"DDDD"))</f>
        <v>Sunday</v>
      </c>
      <c r="B93" s="7">
        <f t="shared" si="1"/>
        <v>43191</v>
      </c>
      <c r="C93" s="15" t="str">
        <f>IF(ISNA(VLOOKUP(B93,Feiertage!$A$1:$B$42,2,FALSE)),"",VLOOKUP(B93,Feiertage!$A$1:$B$42,2,FALSE))</f>
        <v/>
      </c>
    </row>
    <row r="94" spans="1:3" x14ac:dyDescent="0.25">
      <c r="A94" s="15" t="str">
        <f>IF(Sprache!$B$1="DE",TEXT(B94,"TTTT"),TEXT(B94,"DDDD"))</f>
        <v>Monday</v>
      </c>
      <c r="B94" s="7">
        <f t="shared" si="1"/>
        <v>43192</v>
      </c>
      <c r="C94" s="15" t="str">
        <f>IF(ISNA(VLOOKUP(B94,Feiertage!$A$1:$B$42,2,FALSE)),"",VLOOKUP(B94,Feiertage!$A$1:$B$42,2,FALSE))</f>
        <v/>
      </c>
    </row>
    <row r="95" spans="1:3" x14ac:dyDescent="0.25">
      <c r="A95" s="15" t="str">
        <f>IF(Sprache!$B$1="DE",TEXT(B95,"TTTT"),TEXT(B95,"DDDD"))</f>
        <v>Tuesday</v>
      </c>
      <c r="B95" s="7">
        <f t="shared" si="1"/>
        <v>43193</v>
      </c>
      <c r="C95" s="15" t="str">
        <f>IF(ISNA(VLOOKUP(B95,Feiertage!$A$1:$B$42,2,FALSE)),"",VLOOKUP(B95,Feiertage!$A$1:$B$42,2,FALSE))</f>
        <v/>
      </c>
    </row>
    <row r="96" spans="1:3" x14ac:dyDescent="0.25">
      <c r="A96" s="15" t="str">
        <f>IF(Sprache!$B$1="DE",TEXT(B96,"TTTT"),TEXT(B96,"DDDD"))</f>
        <v>Wednesday</v>
      </c>
      <c r="B96" s="7">
        <f t="shared" si="1"/>
        <v>43194</v>
      </c>
      <c r="C96" s="15" t="str">
        <f>IF(ISNA(VLOOKUP(B96,Feiertage!$A$1:$B$42,2,FALSE)),"",VLOOKUP(B96,Feiertage!$A$1:$B$42,2,FALSE))</f>
        <v/>
      </c>
    </row>
    <row r="97" spans="1:3" x14ac:dyDescent="0.25">
      <c r="A97" s="15" t="str">
        <f>IF(Sprache!$B$1="DE",TEXT(B97,"TTTT"),TEXT(B97,"DDDD"))</f>
        <v>Thursday</v>
      </c>
      <c r="B97" s="7">
        <f t="shared" si="1"/>
        <v>43195</v>
      </c>
      <c r="C97" s="15" t="str">
        <f>IF(ISNA(VLOOKUP(B97,Feiertage!$A$1:$B$42,2,FALSE)),"",VLOOKUP(B97,Feiertage!$A$1:$B$42,2,FALSE))</f>
        <v/>
      </c>
    </row>
    <row r="98" spans="1:3" x14ac:dyDescent="0.25">
      <c r="A98" s="15" t="str">
        <f>IF(Sprache!$B$1="DE",TEXT(B98,"TTTT"),TEXT(B98,"DDDD"))</f>
        <v>Friday</v>
      </c>
      <c r="B98" s="7">
        <f t="shared" si="1"/>
        <v>43196</v>
      </c>
      <c r="C98" s="15" t="str">
        <f>IF(ISNA(VLOOKUP(B98,Feiertage!$A$1:$B$42,2,FALSE)),"",VLOOKUP(B98,Feiertage!$A$1:$B$42,2,FALSE))</f>
        <v/>
      </c>
    </row>
    <row r="99" spans="1:3" x14ac:dyDescent="0.25">
      <c r="A99" s="15" t="str">
        <f>IF(Sprache!$B$1="DE",TEXT(B99,"TTTT"),TEXT(B99,"DDDD"))</f>
        <v>Saturday</v>
      </c>
      <c r="B99" s="7">
        <f t="shared" si="1"/>
        <v>43197</v>
      </c>
      <c r="C99" s="15" t="str">
        <f>IF(ISNA(VLOOKUP(B99,Feiertage!$A$1:$B$42,2,FALSE)),"",VLOOKUP(B99,Feiertage!$A$1:$B$42,2,FALSE))</f>
        <v/>
      </c>
    </row>
    <row r="100" spans="1:3" x14ac:dyDescent="0.25">
      <c r="A100" s="15" t="str">
        <f>IF(Sprache!$B$1="DE",TEXT(B100,"TTTT"),TEXT(B100,"DDDD"))</f>
        <v>Sunday</v>
      </c>
      <c r="B100" s="7">
        <f t="shared" si="1"/>
        <v>43198</v>
      </c>
      <c r="C100" s="15" t="str">
        <f>IF(ISNA(VLOOKUP(B100,Feiertage!$A$1:$B$42,2,FALSE)),"",VLOOKUP(B100,Feiertage!$A$1:$B$42,2,FALSE))</f>
        <v/>
      </c>
    </row>
    <row r="101" spans="1:3" x14ac:dyDescent="0.25">
      <c r="A101" s="15" t="str">
        <f>IF(Sprache!$B$1="DE",TEXT(B101,"TTTT"),TEXT(B101,"DDDD"))</f>
        <v>Monday</v>
      </c>
      <c r="B101" s="7">
        <f t="shared" si="1"/>
        <v>43199</v>
      </c>
      <c r="C101" s="15" t="str">
        <f>IF(ISNA(VLOOKUP(B101,Feiertage!$A$1:$B$42,2,FALSE)),"",VLOOKUP(B101,Feiertage!$A$1:$B$42,2,FALSE))</f>
        <v/>
      </c>
    </row>
    <row r="102" spans="1:3" x14ac:dyDescent="0.25">
      <c r="A102" s="15" t="str">
        <f>IF(Sprache!$B$1="DE",TEXT(B102,"TTTT"),TEXT(B102,"DDDD"))</f>
        <v>Tuesday</v>
      </c>
      <c r="B102" s="7">
        <f t="shared" si="1"/>
        <v>43200</v>
      </c>
      <c r="C102" s="15" t="str">
        <f>IF(ISNA(VLOOKUP(B102,Feiertage!$A$1:$B$42,2,FALSE)),"",VLOOKUP(B102,Feiertage!$A$1:$B$42,2,FALSE))</f>
        <v/>
      </c>
    </row>
    <row r="103" spans="1:3" x14ac:dyDescent="0.25">
      <c r="A103" s="15" t="str">
        <f>IF(Sprache!$B$1="DE",TEXT(B103,"TTTT"),TEXT(B103,"DDDD"))</f>
        <v>Wednesday</v>
      </c>
      <c r="B103" s="7">
        <f t="shared" si="1"/>
        <v>43201</v>
      </c>
      <c r="C103" s="15" t="str">
        <f>IF(ISNA(VLOOKUP(B103,Feiertage!$A$1:$B$42,2,FALSE)),"",VLOOKUP(B103,Feiertage!$A$1:$B$42,2,FALSE))</f>
        <v/>
      </c>
    </row>
    <row r="104" spans="1:3" x14ac:dyDescent="0.25">
      <c r="A104" s="15" t="str">
        <f>IF(Sprache!$B$1="DE",TEXT(B104,"TTTT"),TEXT(B104,"DDDD"))</f>
        <v>Thursday</v>
      </c>
      <c r="B104" s="7">
        <f t="shared" si="1"/>
        <v>43202</v>
      </c>
      <c r="C104" s="15" t="str">
        <f>IF(ISNA(VLOOKUP(B104,Feiertage!$A$1:$B$42,2,FALSE)),"",VLOOKUP(B104,Feiertage!$A$1:$B$42,2,FALSE))</f>
        <v/>
      </c>
    </row>
    <row r="105" spans="1:3" x14ac:dyDescent="0.25">
      <c r="A105" s="15" t="str">
        <f>IF(Sprache!$B$1="DE",TEXT(B105,"TTTT"),TEXT(B105,"DDDD"))</f>
        <v>Friday</v>
      </c>
      <c r="B105" s="7">
        <f t="shared" si="1"/>
        <v>43203</v>
      </c>
      <c r="C105" s="15" t="str">
        <f>IF(ISNA(VLOOKUP(B105,Feiertage!$A$1:$B$42,2,FALSE)),"",VLOOKUP(B105,Feiertage!$A$1:$B$42,2,FALSE))</f>
        <v/>
      </c>
    </row>
    <row r="106" spans="1:3" x14ac:dyDescent="0.25">
      <c r="A106" s="15" t="str">
        <f>IF(Sprache!$B$1="DE",TEXT(B106,"TTTT"),TEXT(B106,"DDDD"))</f>
        <v>Saturday</v>
      </c>
      <c r="B106" s="7">
        <f t="shared" si="1"/>
        <v>43204</v>
      </c>
      <c r="C106" s="15" t="str">
        <f>IF(ISNA(VLOOKUP(B106,Feiertage!$A$1:$B$42,2,FALSE)),"",VLOOKUP(B106,Feiertage!$A$1:$B$42,2,FALSE))</f>
        <v/>
      </c>
    </row>
    <row r="107" spans="1:3" x14ac:dyDescent="0.25">
      <c r="A107" s="15" t="str">
        <f>IF(Sprache!$B$1="DE",TEXT(B107,"TTTT"),TEXT(B107,"DDDD"))</f>
        <v>Sunday</v>
      </c>
      <c r="B107" s="7">
        <f t="shared" si="1"/>
        <v>43205</v>
      </c>
      <c r="C107" s="15" t="str">
        <f>IF(ISNA(VLOOKUP(B107,Feiertage!$A$1:$B$42,2,FALSE)),"",VLOOKUP(B107,Feiertage!$A$1:$B$42,2,FALSE))</f>
        <v/>
      </c>
    </row>
    <row r="108" spans="1:3" x14ac:dyDescent="0.25">
      <c r="A108" s="15" t="str">
        <f>IF(Sprache!$B$1="DE",TEXT(B108,"TTTT"),TEXT(B108,"DDDD"))</f>
        <v>Monday</v>
      </c>
      <c r="B108" s="7">
        <f t="shared" si="1"/>
        <v>43206</v>
      </c>
      <c r="C108" s="15" t="str">
        <f>IF(ISNA(VLOOKUP(B108,Feiertage!$A$1:$B$42,2,FALSE)),"",VLOOKUP(B108,Feiertage!$A$1:$B$42,2,FALSE))</f>
        <v/>
      </c>
    </row>
    <row r="109" spans="1:3" x14ac:dyDescent="0.25">
      <c r="A109" s="15" t="str">
        <f>IF(Sprache!$B$1="DE",TEXT(B109,"TTTT"),TEXT(B109,"DDDD"))</f>
        <v>Tuesday</v>
      </c>
      <c r="B109" s="7">
        <f t="shared" si="1"/>
        <v>43207</v>
      </c>
      <c r="C109" s="15" t="str">
        <f>IF(ISNA(VLOOKUP(B109,Feiertage!$A$1:$B$42,2,FALSE)),"",VLOOKUP(B109,Feiertage!$A$1:$B$42,2,FALSE))</f>
        <v/>
      </c>
    </row>
    <row r="110" spans="1:3" x14ac:dyDescent="0.25">
      <c r="A110" s="15" t="str">
        <f>IF(Sprache!$B$1="DE",TEXT(B110,"TTTT"),TEXT(B110,"DDDD"))</f>
        <v>Wednesday</v>
      </c>
      <c r="B110" s="7">
        <f t="shared" si="1"/>
        <v>43208</v>
      </c>
      <c r="C110" s="15" t="str">
        <f>IF(ISNA(VLOOKUP(B110,Feiertage!$A$1:$B$42,2,FALSE)),"",VLOOKUP(B110,Feiertage!$A$1:$B$42,2,FALSE))</f>
        <v/>
      </c>
    </row>
    <row r="111" spans="1:3" x14ac:dyDescent="0.25">
      <c r="A111" s="15" t="str">
        <f>IF(Sprache!$B$1="DE",TEXT(B111,"TTTT"),TEXT(B111,"DDDD"))</f>
        <v>Thursday</v>
      </c>
      <c r="B111" s="7">
        <f t="shared" si="1"/>
        <v>43209</v>
      </c>
      <c r="C111" s="15" t="str">
        <f>IF(ISNA(VLOOKUP(B111,Feiertage!$A$1:$B$42,2,FALSE)),"",VLOOKUP(B111,Feiertage!$A$1:$B$42,2,FALSE))</f>
        <v/>
      </c>
    </row>
    <row r="112" spans="1:3" x14ac:dyDescent="0.25">
      <c r="A112" s="15" t="str">
        <f>IF(Sprache!$B$1="DE",TEXT(B112,"TTTT"),TEXT(B112,"DDDD"))</f>
        <v>Friday</v>
      </c>
      <c r="B112" s="7">
        <f t="shared" si="1"/>
        <v>43210</v>
      </c>
      <c r="C112" s="15" t="str">
        <f>IF(ISNA(VLOOKUP(B112,Feiertage!$A$1:$B$42,2,FALSE)),"",VLOOKUP(B112,Feiertage!$A$1:$B$42,2,FALSE))</f>
        <v/>
      </c>
    </row>
    <row r="113" spans="1:3" x14ac:dyDescent="0.25">
      <c r="A113" s="15" t="str">
        <f>IF(Sprache!$B$1="DE",TEXT(B113,"TTTT"),TEXT(B113,"DDDD"))</f>
        <v>Saturday</v>
      </c>
      <c r="B113" s="7">
        <f t="shared" si="1"/>
        <v>43211</v>
      </c>
      <c r="C113" s="15" t="str">
        <f>IF(ISNA(VLOOKUP(B113,Feiertage!$A$1:$B$42,2,FALSE)),"",VLOOKUP(B113,Feiertage!$A$1:$B$42,2,FALSE))</f>
        <v/>
      </c>
    </row>
    <row r="114" spans="1:3" x14ac:dyDescent="0.25">
      <c r="A114" s="15" t="str">
        <f>IF(Sprache!$B$1="DE",TEXT(B114,"TTTT"),TEXT(B114,"DDDD"))</f>
        <v>Sunday</v>
      </c>
      <c r="B114" s="7">
        <f t="shared" si="1"/>
        <v>43212</v>
      </c>
      <c r="C114" s="15" t="str">
        <f>IF(ISNA(VLOOKUP(B114,Feiertage!$A$1:$B$42,2,FALSE)),"",VLOOKUP(B114,Feiertage!$A$1:$B$42,2,FALSE))</f>
        <v/>
      </c>
    </row>
    <row r="115" spans="1:3" x14ac:dyDescent="0.25">
      <c r="A115" s="15" t="str">
        <f>IF(Sprache!$B$1="DE",TEXT(B115,"TTTT"),TEXT(B115,"DDDD"))</f>
        <v>Monday</v>
      </c>
      <c r="B115" s="7">
        <f t="shared" si="1"/>
        <v>43213</v>
      </c>
      <c r="C115" s="15" t="str">
        <f>IF(ISNA(VLOOKUP(B115,Feiertage!$A$1:$B$42,2,FALSE)),"",VLOOKUP(B115,Feiertage!$A$1:$B$42,2,FALSE))</f>
        <v/>
      </c>
    </row>
    <row r="116" spans="1:3" x14ac:dyDescent="0.25">
      <c r="A116" s="15" t="str">
        <f>IF(Sprache!$B$1="DE",TEXT(B116,"TTTT"),TEXT(B116,"DDDD"))</f>
        <v>Tuesday</v>
      </c>
      <c r="B116" s="7">
        <f t="shared" si="1"/>
        <v>43214</v>
      </c>
      <c r="C116" s="15" t="str">
        <f>IF(ISNA(VLOOKUP(B116,Feiertage!$A$1:$B$42,2,FALSE)),"",VLOOKUP(B116,Feiertage!$A$1:$B$42,2,FALSE))</f>
        <v/>
      </c>
    </row>
    <row r="117" spans="1:3" x14ac:dyDescent="0.25">
      <c r="A117" s="15" t="str">
        <f>IF(Sprache!$B$1="DE",TEXT(B117,"TTTT"),TEXT(B117,"DDDD"))</f>
        <v>Wednesday</v>
      </c>
      <c r="B117" s="7">
        <f t="shared" si="1"/>
        <v>43215</v>
      </c>
      <c r="C117" s="15" t="str">
        <f>IF(ISNA(VLOOKUP(B117,Feiertage!$A$1:$B$42,2,FALSE)),"",VLOOKUP(B117,Feiertage!$A$1:$B$42,2,FALSE))</f>
        <v/>
      </c>
    </row>
    <row r="118" spans="1:3" x14ac:dyDescent="0.25">
      <c r="A118" s="15" t="str">
        <f>IF(Sprache!$B$1="DE",TEXT(B118,"TTTT"),TEXT(B118,"DDDD"))</f>
        <v>Thursday</v>
      </c>
      <c r="B118" s="7">
        <f t="shared" si="1"/>
        <v>43216</v>
      </c>
      <c r="C118" s="15" t="str">
        <f>IF(ISNA(VLOOKUP(B118,Feiertage!$A$1:$B$42,2,FALSE)),"",VLOOKUP(B118,Feiertage!$A$1:$B$42,2,FALSE))</f>
        <v/>
      </c>
    </row>
    <row r="119" spans="1:3" x14ac:dyDescent="0.25">
      <c r="A119" s="15" t="str">
        <f>IF(Sprache!$B$1="DE",TEXT(B119,"TTTT"),TEXT(B119,"DDDD"))</f>
        <v>Friday</v>
      </c>
      <c r="B119" s="7">
        <f t="shared" si="1"/>
        <v>43217</v>
      </c>
      <c r="C119" s="15" t="str">
        <f>IF(ISNA(VLOOKUP(B119,Feiertage!$A$1:$B$42,2,FALSE)),"",VLOOKUP(B119,Feiertage!$A$1:$B$42,2,FALSE))</f>
        <v/>
      </c>
    </row>
    <row r="120" spans="1:3" x14ac:dyDescent="0.25">
      <c r="A120" s="15" t="str">
        <f>IF(Sprache!$B$1="DE",TEXT(B120,"TTTT"),TEXT(B120,"DDDD"))</f>
        <v>Saturday</v>
      </c>
      <c r="B120" s="7">
        <f t="shared" si="1"/>
        <v>43218</v>
      </c>
      <c r="C120" s="15" t="str">
        <f>IF(ISNA(VLOOKUP(B120,Feiertage!$A$1:$B$42,2,FALSE)),"",VLOOKUP(B120,Feiertage!$A$1:$B$42,2,FALSE))</f>
        <v/>
      </c>
    </row>
    <row r="121" spans="1:3" x14ac:dyDescent="0.25">
      <c r="A121" s="15" t="str">
        <f>IF(Sprache!$B$1="DE",TEXT(B121,"TTTT"),TEXT(B121,"DDDD"))</f>
        <v>Sunday</v>
      </c>
      <c r="B121" s="7">
        <f t="shared" si="1"/>
        <v>43219</v>
      </c>
      <c r="C121" s="15" t="str">
        <f>IF(ISNA(VLOOKUP(B121,Feiertage!$A$1:$B$42,2,FALSE)),"",VLOOKUP(B121,Feiertage!$A$1:$B$42,2,FALSE))</f>
        <v/>
      </c>
    </row>
    <row r="122" spans="1:3" x14ac:dyDescent="0.25">
      <c r="A122" s="15" t="str">
        <f>IF(Sprache!$B$1="DE",TEXT(B122,"TTTT"),TEXT(B122,"DDDD"))</f>
        <v>Monday</v>
      </c>
      <c r="B122" s="7">
        <f t="shared" si="1"/>
        <v>43220</v>
      </c>
      <c r="C122" s="15" t="str">
        <f>IF(ISNA(VLOOKUP(B122,Feiertage!$A$1:$B$42,2,FALSE)),"",VLOOKUP(B122,Feiertage!$A$1:$B$42,2,FALSE))</f>
        <v/>
      </c>
    </row>
    <row r="123" spans="1:3" x14ac:dyDescent="0.25">
      <c r="A123" s="15" t="str">
        <f>IF(Sprache!$B$1="DE",TEXT(B123,"TTTT"),TEXT(B123,"DDDD"))</f>
        <v>Tuesday</v>
      </c>
      <c r="B123" s="7">
        <f t="shared" si="1"/>
        <v>43221</v>
      </c>
      <c r="C123" s="15" t="str">
        <f>IF(ISNA(VLOOKUP(B123,Feiertage!$A$1:$B$42,2,FALSE)),"",VLOOKUP(B123,Feiertage!$A$1:$B$42,2,FALSE))</f>
        <v>Tag der Arbeit</v>
      </c>
    </row>
    <row r="124" spans="1:3" x14ac:dyDescent="0.25">
      <c r="A124" s="15" t="str">
        <f>IF(Sprache!$B$1="DE",TEXT(B124,"TTTT"),TEXT(B124,"DDDD"))</f>
        <v>Wednesday</v>
      </c>
      <c r="B124" s="7">
        <f t="shared" si="1"/>
        <v>43222</v>
      </c>
      <c r="C124" s="15" t="str">
        <f>IF(ISNA(VLOOKUP(B124,Feiertage!$A$1:$B$42,2,FALSE)),"",VLOOKUP(B124,Feiertage!$A$1:$B$42,2,FALSE))</f>
        <v/>
      </c>
    </row>
    <row r="125" spans="1:3" x14ac:dyDescent="0.25">
      <c r="A125" s="15" t="str">
        <f>IF(Sprache!$B$1="DE",TEXT(B125,"TTTT"),TEXT(B125,"DDDD"))</f>
        <v>Thursday</v>
      </c>
      <c r="B125" s="7">
        <f t="shared" si="1"/>
        <v>43223</v>
      </c>
      <c r="C125" s="15" t="str">
        <f>IF(ISNA(VLOOKUP(B125,Feiertage!$A$1:$B$42,2,FALSE)),"",VLOOKUP(B125,Feiertage!$A$1:$B$42,2,FALSE))</f>
        <v/>
      </c>
    </row>
    <row r="126" spans="1:3" x14ac:dyDescent="0.25">
      <c r="A126" s="15" t="str">
        <f>IF(Sprache!$B$1="DE",TEXT(B126,"TTTT"),TEXT(B126,"DDDD"))</f>
        <v>Friday</v>
      </c>
      <c r="B126" s="7">
        <f t="shared" si="1"/>
        <v>43224</v>
      </c>
      <c r="C126" s="15" t="str">
        <f>IF(ISNA(VLOOKUP(B126,Feiertage!$A$1:$B$42,2,FALSE)),"",VLOOKUP(B126,Feiertage!$A$1:$B$42,2,FALSE))</f>
        <v/>
      </c>
    </row>
    <row r="127" spans="1:3" x14ac:dyDescent="0.25">
      <c r="A127" s="15" t="str">
        <f>IF(Sprache!$B$1="DE",TEXT(B127,"TTTT"),TEXT(B127,"DDDD"))</f>
        <v>Saturday</v>
      </c>
      <c r="B127" s="7">
        <f t="shared" si="1"/>
        <v>43225</v>
      </c>
      <c r="C127" s="15" t="str">
        <f>IF(ISNA(VLOOKUP(B127,Feiertage!$A$1:$B$42,2,FALSE)),"",VLOOKUP(B127,Feiertage!$A$1:$B$42,2,FALSE))</f>
        <v/>
      </c>
    </row>
    <row r="128" spans="1:3" x14ac:dyDescent="0.25">
      <c r="A128" s="15" t="str">
        <f>IF(Sprache!$B$1="DE",TEXT(B128,"TTTT"),TEXT(B128,"DDDD"))</f>
        <v>Sunday</v>
      </c>
      <c r="B128" s="7">
        <f t="shared" si="1"/>
        <v>43226</v>
      </c>
      <c r="C128" s="15" t="str">
        <f>IF(ISNA(VLOOKUP(B128,Feiertage!$A$1:$B$42,2,FALSE)),"",VLOOKUP(B128,Feiertage!$A$1:$B$42,2,FALSE))</f>
        <v/>
      </c>
    </row>
    <row r="129" spans="1:3" x14ac:dyDescent="0.25">
      <c r="A129" s="15" t="str">
        <f>IF(Sprache!$B$1="DE",TEXT(B129,"TTTT"),TEXT(B129,"DDDD"))</f>
        <v>Monday</v>
      </c>
      <c r="B129" s="7">
        <f t="shared" si="1"/>
        <v>43227</v>
      </c>
      <c r="C129" s="15" t="str">
        <f>IF(ISNA(VLOOKUP(B129,Feiertage!$A$1:$B$42,2,FALSE)),"",VLOOKUP(B129,Feiertage!$A$1:$B$42,2,FALSE))</f>
        <v/>
      </c>
    </row>
    <row r="130" spans="1:3" x14ac:dyDescent="0.25">
      <c r="A130" s="15" t="str">
        <f>IF(Sprache!$B$1="DE",TEXT(B130,"TTTT"),TEXT(B130,"DDDD"))</f>
        <v>Tuesday</v>
      </c>
      <c r="B130" s="7">
        <f t="shared" si="1"/>
        <v>43228</v>
      </c>
      <c r="C130" s="15" t="str">
        <f>IF(ISNA(VLOOKUP(B130,Feiertage!$A$1:$B$42,2,FALSE)),"",VLOOKUP(B130,Feiertage!$A$1:$B$42,2,FALSE))</f>
        <v/>
      </c>
    </row>
    <row r="131" spans="1:3" x14ac:dyDescent="0.25">
      <c r="A131" s="15" t="str">
        <f>IF(Sprache!$B$1="DE",TEXT(B131,"TTTT"),TEXT(B131,"DDDD"))</f>
        <v>Wednesday</v>
      </c>
      <c r="B131" s="7">
        <f t="shared" si="1"/>
        <v>43229</v>
      </c>
      <c r="C131" s="15" t="str">
        <f>IF(ISNA(VLOOKUP(B131,Feiertage!$A$1:$B$42,2,FALSE)),"",VLOOKUP(B131,Feiertage!$A$1:$B$42,2,FALSE))</f>
        <v/>
      </c>
    </row>
    <row r="132" spans="1:3" x14ac:dyDescent="0.25">
      <c r="A132" s="15" t="str">
        <f>IF(Sprache!$B$1="DE",TEXT(B132,"TTTT"),TEXT(B132,"DDDD"))</f>
        <v>Thursday</v>
      </c>
      <c r="B132" s="7">
        <f t="shared" si="1"/>
        <v>43230</v>
      </c>
      <c r="C132" s="15" t="str">
        <f>IF(ISNA(VLOOKUP(B132,Feiertage!$A$1:$B$42,2,FALSE)),"",VLOOKUP(B132,Feiertage!$A$1:$B$42,2,FALSE))</f>
        <v/>
      </c>
    </row>
    <row r="133" spans="1:3" x14ac:dyDescent="0.25">
      <c r="A133" s="15" t="str">
        <f>IF(Sprache!$B$1="DE",TEXT(B133,"TTTT"),TEXT(B133,"DDDD"))</f>
        <v>Friday</v>
      </c>
      <c r="B133" s="7">
        <f t="shared" ref="B133:B196" si="2">B132+1</f>
        <v>43231</v>
      </c>
      <c r="C133" s="15" t="str">
        <f>IF(ISNA(VLOOKUP(B133,Feiertage!$A$1:$B$42,2,FALSE)),"",VLOOKUP(B133,Feiertage!$A$1:$B$42,2,FALSE))</f>
        <v/>
      </c>
    </row>
    <row r="134" spans="1:3" x14ac:dyDescent="0.25">
      <c r="A134" s="15" t="str">
        <f>IF(Sprache!$B$1="DE",TEXT(B134,"TTTT"),TEXT(B134,"DDDD"))</f>
        <v>Saturday</v>
      </c>
      <c r="B134" s="7">
        <f t="shared" si="2"/>
        <v>43232</v>
      </c>
      <c r="C134" s="15" t="str">
        <f>IF(ISNA(VLOOKUP(B134,Feiertage!$A$1:$B$42,2,FALSE)),"",VLOOKUP(B134,Feiertage!$A$1:$B$42,2,FALSE))</f>
        <v/>
      </c>
    </row>
    <row r="135" spans="1:3" x14ac:dyDescent="0.25">
      <c r="A135" s="15" t="str">
        <f>IF(Sprache!$B$1="DE",TEXT(B135,"TTTT"),TEXT(B135,"DDDD"))</f>
        <v>Sunday</v>
      </c>
      <c r="B135" s="7">
        <f t="shared" si="2"/>
        <v>43233</v>
      </c>
      <c r="C135" s="15" t="str">
        <f>IF(ISNA(VLOOKUP(B135,Feiertage!$A$1:$B$42,2,FALSE)),"",VLOOKUP(B135,Feiertage!$A$1:$B$42,2,FALSE))</f>
        <v>Muttertag</v>
      </c>
    </row>
    <row r="136" spans="1:3" x14ac:dyDescent="0.25">
      <c r="A136" s="15" t="str">
        <f>IF(Sprache!$B$1="DE",TEXT(B136,"TTTT"),TEXT(B136,"DDDD"))</f>
        <v>Monday</v>
      </c>
      <c r="B136" s="7">
        <f t="shared" si="2"/>
        <v>43234</v>
      </c>
      <c r="C136" s="15" t="str">
        <f>IF(ISNA(VLOOKUP(B136,Feiertage!$A$1:$B$42,2,FALSE)),"",VLOOKUP(B136,Feiertage!$A$1:$B$42,2,FALSE))</f>
        <v/>
      </c>
    </row>
    <row r="137" spans="1:3" x14ac:dyDescent="0.25">
      <c r="A137" s="15" t="str">
        <f>IF(Sprache!$B$1="DE",TEXT(B137,"TTTT"),TEXT(B137,"DDDD"))</f>
        <v>Tuesday</v>
      </c>
      <c r="B137" s="7">
        <f t="shared" si="2"/>
        <v>43235</v>
      </c>
      <c r="C137" s="15" t="str">
        <f>IF(ISNA(VLOOKUP(B137,Feiertage!$A$1:$B$42,2,FALSE)),"",VLOOKUP(B137,Feiertage!$A$1:$B$42,2,FALSE))</f>
        <v/>
      </c>
    </row>
    <row r="138" spans="1:3" x14ac:dyDescent="0.25">
      <c r="A138" s="15" t="str">
        <f>IF(Sprache!$B$1="DE",TEXT(B138,"TTTT"),TEXT(B138,"DDDD"))</f>
        <v>Wednesday</v>
      </c>
      <c r="B138" s="7">
        <f t="shared" si="2"/>
        <v>43236</v>
      </c>
      <c r="C138" s="15" t="str">
        <f>IF(ISNA(VLOOKUP(B138,Feiertage!$A$1:$B$42,2,FALSE)),"",VLOOKUP(B138,Feiertage!$A$1:$B$42,2,FALSE))</f>
        <v/>
      </c>
    </row>
    <row r="139" spans="1:3" x14ac:dyDescent="0.25">
      <c r="A139" s="15" t="str">
        <f>IF(Sprache!$B$1="DE",TEXT(B139,"TTTT"),TEXT(B139,"DDDD"))</f>
        <v>Thursday</v>
      </c>
      <c r="B139" s="7">
        <f t="shared" si="2"/>
        <v>43237</v>
      </c>
      <c r="C139" s="15" t="str">
        <f>IF(ISNA(VLOOKUP(B139,Feiertage!$A$1:$B$42,2,FALSE)),"",VLOOKUP(B139,Feiertage!$A$1:$B$42,2,FALSE))</f>
        <v/>
      </c>
    </row>
    <row r="140" spans="1:3" x14ac:dyDescent="0.25">
      <c r="A140" s="15" t="str">
        <f>IF(Sprache!$B$1="DE",TEXT(B140,"TTTT"),TEXT(B140,"DDDD"))</f>
        <v>Friday</v>
      </c>
      <c r="B140" s="7">
        <f t="shared" si="2"/>
        <v>43238</v>
      </c>
      <c r="C140" s="15" t="str">
        <f>IF(ISNA(VLOOKUP(B140,Feiertage!$A$1:$B$42,2,FALSE)),"",VLOOKUP(B140,Feiertage!$A$1:$B$42,2,FALSE))</f>
        <v/>
      </c>
    </row>
    <row r="141" spans="1:3" x14ac:dyDescent="0.25">
      <c r="A141" s="15" t="str">
        <f>IF(Sprache!$B$1="DE",TEXT(B141,"TTTT"),TEXT(B141,"DDDD"))</f>
        <v>Saturday</v>
      </c>
      <c r="B141" s="7">
        <f t="shared" si="2"/>
        <v>43239</v>
      </c>
      <c r="C141" s="15" t="str">
        <f>IF(ISNA(VLOOKUP(B141,Feiertage!$A$1:$B$42,2,FALSE)),"",VLOOKUP(B141,Feiertage!$A$1:$B$42,2,FALSE))</f>
        <v/>
      </c>
    </row>
    <row r="142" spans="1:3" x14ac:dyDescent="0.25">
      <c r="A142" s="15" t="str">
        <f>IF(Sprache!$B$1="DE",TEXT(B142,"TTTT"),TEXT(B142,"DDDD"))</f>
        <v>Sunday</v>
      </c>
      <c r="B142" s="7">
        <f t="shared" si="2"/>
        <v>43240</v>
      </c>
      <c r="C142" s="15" t="str">
        <f>IF(ISNA(VLOOKUP(B142,Feiertage!$A$1:$B$42,2,FALSE)),"",VLOOKUP(B142,Feiertage!$A$1:$B$42,2,FALSE))</f>
        <v/>
      </c>
    </row>
    <row r="143" spans="1:3" x14ac:dyDescent="0.25">
      <c r="A143" s="15" t="str">
        <f>IF(Sprache!$B$1="DE",TEXT(B143,"TTTT"),TEXT(B143,"DDDD"))</f>
        <v>Monday</v>
      </c>
      <c r="B143" s="7">
        <f t="shared" si="2"/>
        <v>43241</v>
      </c>
      <c r="C143" s="15" t="str">
        <f>IF(ISNA(VLOOKUP(B143,Feiertage!$A$1:$B$42,2,FALSE)),"",VLOOKUP(B143,Feiertage!$A$1:$B$42,2,FALSE))</f>
        <v/>
      </c>
    </row>
    <row r="144" spans="1:3" x14ac:dyDescent="0.25">
      <c r="A144" s="15" t="str">
        <f>IF(Sprache!$B$1="DE",TEXT(B144,"TTTT"),TEXT(B144,"DDDD"))</f>
        <v>Tuesday</v>
      </c>
      <c r="B144" s="7">
        <f t="shared" si="2"/>
        <v>43242</v>
      </c>
      <c r="C144" s="15" t="str">
        <f>IF(ISNA(VLOOKUP(B144,Feiertage!$A$1:$B$42,2,FALSE)),"",VLOOKUP(B144,Feiertage!$A$1:$B$42,2,FALSE))</f>
        <v/>
      </c>
    </row>
    <row r="145" spans="1:3" x14ac:dyDescent="0.25">
      <c r="A145" s="15" t="str">
        <f>IF(Sprache!$B$1="DE",TEXT(B145,"TTTT"),TEXT(B145,"DDDD"))</f>
        <v>Wednesday</v>
      </c>
      <c r="B145" s="7">
        <f t="shared" si="2"/>
        <v>43243</v>
      </c>
      <c r="C145" s="15" t="str">
        <f>IF(ISNA(VLOOKUP(B145,Feiertage!$A$1:$B$42,2,FALSE)),"",VLOOKUP(B145,Feiertage!$A$1:$B$42,2,FALSE))</f>
        <v/>
      </c>
    </row>
    <row r="146" spans="1:3" x14ac:dyDescent="0.25">
      <c r="A146" s="15" t="str">
        <f>IF(Sprache!$B$1="DE",TEXT(B146,"TTTT"),TEXT(B146,"DDDD"))</f>
        <v>Thursday</v>
      </c>
      <c r="B146" s="7">
        <f t="shared" si="2"/>
        <v>43244</v>
      </c>
      <c r="C146" s="15" t="str">
        <f>IF(ISNA(VLOOKUP(B146,Feiertage!$A$1:$B$42,2,FALSE)),"",VLOOKUP(B146,Feiertage!$A$1:$B$42,2,FALSE))</f>
        <v/>
      </c>
    </row>
    <row r="147" spans="1:3" x14ac:dyDescent="0.25">
      <c r="A147" s="15" t="str">
        <f>IF(Sprache!$B$1="DE",TEXT(B147,"TTTT"),TEXT(B147,"DDDD"))</f>
        <v>Friday</v>
      </c>
      <c r="B147" s="7">
        <f t="shared" si="2"/>
        <v>43245</v>
      </c>
      <c r="C147" s="15" t="str">
        <f>IF(ISNA(VLOOKUP(B147,Feiertage!$A$1:$B$42,2,FALSE)),"",VLOOKUP(B147,Feiertage!$A$1:$B$42,2,FALSE))</f>
        <v/>
      </c>
    </row>
    <row r="148" spans="1:3" x14ac:dyDescent="0.25">
      <c r="A148" s="15" t="str">
        <f>IF(Sprache!$B$1="DE",TEXT(B148,"TTTT"),TEXT(B148,"DDDD"))</f>
        <v>Saturday</v>
      </c>
      <c r="B148" s="7">
        <f t="shared" si="2"/>
        <v>43246</v>
      </c>
      <c r="C148" s="15" t="str">
        <f>IF(ISNA(VLOOKUP(B148,Feiertage!$A$1:$B$42,2,FALSE)),"",VLOOKUP(B148,Feiertage!$A$1:$B$42,2,FALSE))</f>
        <v/>
      </c>
    </row>
    <row r="149" spans="1:3" x14ac:dyDescent="0.25">
      <c r="A149" s="15" t="str">
        <f>IF(Sprache!$B$1="DE",TEXT(B149,"TTTT"),TEXT(B149,"DDDD"))</f>
        <v>Sunday</v>
      </c>
      <c r="B149" s="7">
        <f t="shared" si="2"/>
        <v>43247</v>
      </c>
      <c r="C149" s="15" t="str">
        <f>IF(ISNA(VLOOKUP(B149,Feiertage!$A$1:$B$42,2,FALSE)),"",VLOOKUP(B149,Feiertage!$A$1:$B$42,2,FALSE))</f>
        <v/>
      </c>
    </row>
    <row r="150" spans="1:3" x14ac:dyDescent="0.25">
      <c r="A150" s="15" t="str">
        <f>IF(Sprache!$B$1="DE",TEXT(B150,"TTTT"),TEXT(B150,"DDDD"))</f>
        <v>Monday</v>
      </c>
      <c r="B150" s="7">
        <f t="shared" si="2"/>
        <v>43248</v>
      </c>
      <c r="C150" s="15" t="str">
        <f>IF(ISNA(VLOOKUP(B150,Feiertage!$A$1:$B$42,2,FALSE)),"",VLOOKUP(B150,Feiertage!$A$1:$B$42,2,FALSE))</f>
        <v/>
      </c>
    </row>
    <row r="151" spans="1:3" x14ac:dyDescent="0.25">
      <c r="A151" s="15" t="str">
        <f>IF(Sprache!$B$1="DE",TEXT(B151,"TTTT"),TEXT(B151,"DDDD"))</f>
        <v>Tuesday</v>
      </c>
      <c r="B151" s="7">
        <f t="shared" si="2"/>
        <v>43249</v>
      </c>
      <c r="C151" s="15" t="str">
        <f>IF(ISNA(VLOOKUP(B151,Feiertage!$A$1:$B$42,2,FALSE)),"",VLOOKUP(B151,Feiertage!$A$1:$B$42,2,FALSE))</f>
        <v/>
      </c>
    </row>
    <row r="152" spans="1:3" x14ac:dyDescent="0.25">
      <c r="A152" s="15" t="str">
        <f>IF(Sprache!$B$1="DE",TEXT(B152,"TTTT"),TEXT(B152,"DDDD"))</f>
        <v>Wednesday</v>
      </c>
      <c r="B152" s="7">
        <f t="shared" si="2"/>
        <v>43250</v>
      </c>
      <c r="C152" s="15" t="str">
        <f>IF(ISNA(VLOOKUP(B152,Feiertage!$A$1:$B$42,2,FALSE)),"",VLOOKUP(B152,Feiertage!$A$1:$B$42,2,FALSE))</f>
        <v/>
      </c>
    </row>
    <row r="153" spans="1:3" x14ac:dyDescent="0.25">
      <c r="A153" s="15" t="str">
        <f>IF(Sprache!$B$1="DE",TEXT(B153,"TTTT"),TEXT(B153,"DDDD"))</f>
        <v>Thursday</v>
      </c>
      <c r="B153" s="7">
        <f t="shared" si="2"/>
        <v>43251</v>
      </c>
      <c r="C153" s="15" t="str">
        <f>IF(ISNA(VLOOKUP(B153,Feiertage!$A$1:$B$42,2,FALSE)),"",VLOOKUP(B153,Feiertage!$A$1:$B$42,2,FALSE))</f>
        <v/>
      </c>
    </row>
    <row r="154" spans="1:3" x14ac:dyDescent="0.25">
      <c r="A154" s="15" t="str">
        <f>IF(Sprache!$B$1="DE",TEXT(B154,"TTTT"),TEXT(B154,"DDDD"))</f>
        <v>Friday</v>
      </c>
      <c r="B154" s="7">
        <f t="shared" si="2"/>
        <v>43252</v>
      </c>
      <c r="C154" s="15" t="str">
        <f>IF(ISNA(VLOOKUP(B154,Feiertage!$A$1:$B$42,2,FALSE)),"",VLOOKUP(B154,Feiertage!$A$1:$B$42,2,FALSE))</f>
        <v/>
      </c>
    </row>
    <row r="155" spans="1:3" x14ac:dyDescent="0.25">
      <c r="A155" s="15" t="str">
        <f>IF(Sprache!$B$1="DE",TEXT(B155,"TTTT"),TEXT(B155,"DDDD"))</f>
        <v>Saturday</v>
      </c>
      <c r="B155" s="7">
        <f t="shared" si="2"/>
        <v>43253</v>
      </c>
      <c r="C155" s="15" t="str">
        <f>IF(ISNA(VLOOKUP(B155,Feiertage!$A$1:$B$42,2,FALSE)),"",VLOOKUP(B155,Feiertage!$A$1:$B$42,2,FALSE))</f>
        <v/>
      </c>
    </row>
    <row r="156" spans="1:3" x14ac:dyDescent="0.25">
      <c r="A156" s="15" t="str">
        <f>IF(Sprache!$B$1="DE",TEXT(B156,"TTTT"),TEXT(B156,"DDDD"))</f>
        <v>Sunday</v>
      </c>
      <c r="B156" s="7">
        <f t="shared" si="2"/>
        <v>43254</v>
      </c>
      <c r="C156" s="15" t="str">
        <f>IF(ISNA(VLOOKUP(B156,Feiertage!$A$1:$B$42,2,FALSE)),"",VLOOKUP(B156,Feiertage!$A$1:$B$42,2,FALSE))</f>
        <v/>
      </c>
    </row>
    <row r="157" spans="1:3" x14ac:dyDescent="0.25">
      <c r="A157" s="15" t="str">
        <f>IF(Sprache!$B$1="DE",TEXT(B157,"TTTT"),TEXT(B157,"DDDD"))</f>
        <v>Monday</v>
      </c>
      <c r="B157" s="7">
        <f t="shared" si="2"/>
        <v>43255</v>
      </c>
      <c r="C157" s="15" t="str">
        <f>IF(ISNA(VLOOKUP(B157,Feiertage!$A$1:$B$42,2,FALSE)),"",VLOOKUP(B157,Feiertage!$A$1:$B$42,2,FALSE))</f>
        <v/>
      </c>
    </row>
    <row r="158" spans="1:3" x14ac:dyDescent="0.25">
      <c r="A158" s="15" t="str">
        <f>IF(Sprache!$B$1="DE",TEXT(B158,"TTTT"),TEXT(B158,"DDDD"))</f>
        <v>Tuesday</v>
      </c>
      <c r="B158" s="7">
        <f t="shared" si="2"/>
        <v>43256</v>
      </c>
      <c r="C158" s="15" t="str">
        <f>IF(ISNA(VLOOKUP(B158,Feiertage!$A$1:$B$42,2,FALSE)),"",VLOOKUP(B158,Feiertage!$A$1:$B$42,2,FALSE))</f>
        <v/>
      </c>
    </row>
    <row r="159" spans="1:3" x14ac:dyDescent="0.25">
      <c r="A159" s="15" t="str">
        <f>IF(Sprache!$B$1="DE",TEXT(B159,"TTTT"),TEXT(B159,"DDDD"))</f>
        <v>Wednesday</v>
      </c>
      <c r="B159" s="7">
        <f t="shared" si="2"/>
        <v>43257</v>
      </c>
      <c r="C159" s="15" t="str">
        <f>IF(ISNA(VLOOKUP(B159,Feiertage!$A$1:$B$42,2,FALSE)),"",VLOOKUP(B159,Feiertage!$A$1:$B$42,2,FALSE))</f>
        <v/>
      </c>
    </row>
    <row r="160" spans="1:3" x14ac:dyDescent="0.25">
      <c r="A160" s="15" t="str">
        <f>IF(Sprache!$B$1="DE",TEXT(B160,"TTTT"),TEXT(B160,"DDDD"))</f>
        <v>Thursday</v>
      </c>
      <c r="B160" s="7">
        <f t="shared" si="2"/>
        <v>43258</v>
      </c>
      <c r="C160" s="15" t="str">
        <f>IF(ISNA(VLOOKUP(B160,Feiertage!$A$1:$B$42,2,FALSE)),"",VLOOKUP(B160,Feiertage!$A$1:$B$42,2,FALSE))</f>
        <v/>
      </c>
    </row>
    <row r="161" spans="1:3" x14ac:dyDescent="0.25">
      <c r="A161" s="15" t="str">
        <f>IF(Sprache!$B$1="DE",TEXT(B161,"TTTT"),TEXT(B161,"DDDD"))</f>
        <v>Friday</v>
      </c>
      <c r="B161" s="7">
        <f t="shared" si="2"/>
        <v>43259</v>
      </c>
      <c r="C161" s="15" t="str">
        <f>IF(ISNA(VLOOKUP(B161,Feiertage!$A$1:$B$42,2,FALSE)),"",VLOOKUP(B161,Feiertage!$A$1:$B$42,2,FALSE))</f>
        <v/>
      </c>
    </row>
    <row r="162" spans="1:3" x14ac:dyDescent="0.25">
      <c r="A162" s="15" t="str">
        <f>IF(Sprache!$B$1="DE",TEXT(B162,"TTTT"),TEXT(B162,"DDDD"))</f>
        <v>Saturday</v>
      </c>
      <c r="B162" s="7">
        <f t="shared" si="2"/>
        <v>43260</v>
      </c>
      <c r="C162" s="15" t="str">
        <f>IF(ISNA(VLOOKUP(B162,Feiertage!$A$1:$B$42,2,FALSE)),"",VLOOKUP(B162,Feiertage!$A$1:$B$42,2,FALSE))</f>
        <v/>
      </c>
    </row>
    <row r="163" spans="1:3" x14ac:dyDescent="0.25">
      <c r="A163" s="15" t="str">
        <f>IF(Sprache!$B$1="DE",TEXT(B163,"TTTT"),TEXT(B163,"DDDD"))</f>
        <v>Sunday</v>
      </c>
      <c r="B163" s="7">
        <f t="shared" si="2"/>
        <v>43261</v>
      </c>
      <c r="C163" s="15" t="str">
        <f>IF(ISNA(VLOOKUP(B163,Feiertage!$A$1:$B$42,2,FALSE)),"",VLOOKUP(B163,Feiertage!$A$1:$B$42,2,FALSE))</f>
        <v/>
      </c>
    </row>
    <row r="164" spans="1:3" x14ac:dyDescent="0.25">
      <c r="A164" s="15" t="str">
        <f>IF(Sprache!$B$1="DE",TEXT(B164,"TTTT"),TEXT(B164,"DDDD"))</f>
        <v>Monday</v>
      </c>
      <c r="B164" s="7">
        <f t="shared" si="2"/>
        <v>43262</v>
      </c>
      <c r="C164" s="15" t="str">
        <f>IF(ISNA(VLOOKUP(B164,Feiertage!$A$1:$B$42,2,FALSE)),"",VLOOKUP(B164,Feiertage!$A$1:$B$42,2,FALSE))</f>
        <v/>
      </c>
    </row>
    <row r="165" spans="1:3" x14ac:dyDescent="0.25">
      <c r="A165" s="15" t="str">
        <f>IF(Sprache!$B$1="DE",TEXT(B165,"TTTT"),TEXT(B165,"DDDD"))</f>
        <v>Tuesday</v>
      </c>
      <c r="B165" s="7">
        <f t="shared" si="2"/>
        <v>43263</v>
      </c>
      <c r="C165" s="15" t="str">
        <f>IF(ISNA(VLOOKUP(B165,Feiertage!$A$1:$B$42,2,FALSE)),"",VLOOKUP(B165,Feiertage!$A$1:$B$42,2,FALSE))</f>
        <v/>
      </c>
    </row>
    <row r="166" spans="1:3" x14ac:dyDescent="0.25">
      <c r="A166" s="15" t="str">
        <f>IF(Sprache!$B$1="DE",TEXT(B166,"TTTT"),TEXT(B166,"DDDD"))</f>
        <v>Wednesday</v>
      </c>
      <c r="B166" s="7">
        <f t="shared" si="2"/>
        <v>43264</v>
      </c>
      <c r="C166" s="15" t="str">
        <f>IF(ISNA(VLOOKUP(B166,Feiertage!$A$1:$B$42,2,FALSE)),"",VLOOKUP(B166,Feiertage!$A$1:$B$42,2,FALSE))</f>
        <v/>
      </c>
    </row>
    <row r="167" spans="1:3" x14ac:dyDescent="0.25">
      <c r="A167" s="15" t="str">
        <f>IF(Sprache!$B$1="DE",TEXT(B167,"TTTT"),TEXT(B167,"DDDD"))</f>
        <v>Thursday</v>
      </c>
      <c r="B167" s="7">
        <f t="shared" si="2"/>
        <v>43265</v>
      </c>
      <c r="C167" s="15" t="str">
        <f>IF(ISNA(VLOOKUP(B167,Feiertage!$A$1:$B$42,2,FALSE)),"",VLOOKUP(B167,Feiertage!$A$1:$B$42,2,FALSE))</f>
        <v/>
      </c>
    </row>
    <row r="168" spans="1:3" x14ac:dyDescent="0.25">
      <c r="A168" s="15" t="str">
        <f>IF(Sprache!$B$1="DE",TEXT(B168,"TTTT"),TEXT(B168,"DDDD"))</f>
        <v>Friday</v>
      </c>
      <c r="B168" s="7">
        <f t="shared" si="2"/>
        <v>43266</v>
      </c>
      <c r="C168" s="15" t="str">
        <f>IF(ISNA(VLOOKUP(B168,Feiertage!$A$1:$B$42,2,FALSE)),"",VLOOKUP(B168,Feiertage!$A$1:$B$42,2,FALSE))</f>
        <v/>
      </c>
    </row>
    <row r="169" spans="1:3" x14ac:dyDescent="0.25">
      <c r="A169" s="15" t="str">
        <f>IF(Sprache!$B$1="DE",TEXT(B169,"TTTT"),TEXT(B169,"DDDD"))</f>
        <v>Saturday</v>
      </c>
      <c r="B169" s="7">
        <f t="shared" si="2"/>
        <v>43267</v>
      </c>
      <c r="C169" s="15" t="str">
        <f>IF(ISNA(VLOOKUP(B169,Feiertage!$A$1:$B$42,2,FALSE)),"",VLOOKUP(B169,Feiertage!$A$1:$B$42,2,FALSE))</f>
        <v/>
      </c>
    </row>
    <row r="170" spans="1:3" x14ac:dyDescent="0.25">
      <c r="A170" s="15" t="str">
        <f>IF(Sprache!$B$1="DE",TEXT(B170,"TTTT"),TEXT(B170,"DDDD"))</f>
        <v>Sunday</v>
      </c>
      <c r="B170" s="7">
        <f t="shared" si="2"/>
        <v>43268</v>
      </c>
      <c r="C170" s="15" t="str">
        <f>IF(ISNA(VLOOKUP(B170,Feiertage!$A$1:$B$42,2,FALSE)),"",VLOOKUP(B170,Feiertage!$A$1:$B$42,2,FALSE))</f>
        <v/>
      </c>
    </row>
    <row r="171" spans="1:3" x14ac:dyDescent="0.25">
      <c r="A171" s="15" t="str">
        <f>IF(Sprache!$B$1="DE",TEXT(B171,"TTTT"),TEXT(B171,"DDDD"))</f>
        <v>Monday</v>
      </c>
      <c r="B171" s="7">
        <f t="shared" si="2"/>
        <v>43269</v>
      </c>
      <c r="C171" s="15" t="str">
        <f>IF(ISNA(VLOOKUP(B171,Feiertage!$A$1:$B$42,2,FALSE)),"",VLOOKUP(B171,Feiertage!$A$1:$B$42,2,FALSE))</f>
        <v/>
      </c>
    </row>
    <row r="172" spans="1:3" x14ac:dyDescent="0.25">
      <c r="A172" s="15" t="str">
        <f>IF(Sprache!$B$1="DE",TEXT(B172,"TTTT"),TEXT(B172,"DDDD"))</f>
        <v>Tuesday</v>
      </c>
      <c r="B172" s="7">
        <f t="shared" si="2"/>
        <v>43270</v>
      </c>
      <c r="C172" s="15" t="str">
        <f>IF(ISNA(VLOOKUP(B172,Feiertage!$A$1:$B$42,2,FALSE)),"",VLOOKUP(B172,Feiertage!$A$1:$B$42,2,FALSE))</f>
        <v/>
      </c>
    </row>
    <row r="173" spans="1:3" x14ac:dyDescent="0.25">
      <c r="A173" s="15" t="str">
        <f>IF(Sprache!$B$1="DE",TEXT(B173,"TTTT"),TEXT(B173,"DDDD"))</f>
        <v>Wednesday</v>
      </c>
      <c r="B173" s="7">
        <f t="shared" si="2"/>
        <v>43271</v>
      </c>
      <c r="C173" s="15" t="str">
        <f>IF(ISNA(VLOOKUP(B173,Feiertage!$A$1:$B$42,2,FALSE)),"",VLOOKUP(B173,Feiertage!$A$1:$B$42,2,FALSE))</f>
        <v/>
      </c>
    </row>
    <row r="174" spans="1:3" x14ac:dyDescent="0.25">
      <c r="A174" s="15" t="str">
        <f>IF(Sprache!$B$1="DE",TEXT(B174,"TTTT"),TEXT(B174,"DDDD"))</f>
        <v>Thursday</v>
      </c>
      <c r="B174" s="7">
        <f t="shared" si="2"/>
        <v>43272</v>
      </c>
      <c r="C174" s="15" t="str">
        <f>IF(ISNA(VLOOKUP(B174,Feiertage!$A$1:$B$42,2,FALSE)),"",VLOOKUP(B174,Feiertage!$A$1:$B$42,2,FALSE))</f>
        <v/>
      </c>
    </row>
    <row r="175" spans="1:3" x14ac:dyDescent="0.25">
      <c r="A175" s="15" t="str">
        <f>IF(Sprache!$B$1="DE",TEXT(B175,"TTTT"),TEXT(B175,"DDDD"))</f>
        <v>Friday</v>
      </c>
      <c r="B175" s="7">
        <f t="shared" si="2"/>
        <v>43273</v>
      </c>
      <c r="C175" s="15" t="str">
        <f>IF(ISNA(VLOOKUP(B175,Feiertage!$A$1:$B$42,2,FALSE)),"",VLOOKUP(B175,Feiertage!$A$1:$B$42,2,FALSE))</f>
        <v/>
      </c>
    </row>
    <row r="176" spans="1:3" x14ac:dyDescent="0.25">
      <c r="A176" s="15" t="str">
        <f>IF(Sprache!$B$1="DE",TEXT(B176,"TTTT"),TEXT(B176,"DDDD"))</f>
        <v>Saturday</v>
      </c>
      <c r="B176" s="7">
        <f t="shared" si="2"/>
        <v>43274</v>
      </c>
      <c r="C176" s="15" t="str">
        <f>IF(ISNA(VLOOKUP(B176,Feiertage!$A$1:$B$42,2,FALSE)),"",VLOOKUP(B176,Feiertage!$A$1:$B$42,2,FALSE))</f>
        <v/>
      </c>
    </row>
    <row r="177" spans="1:3" x14ac:dyDescent="0.25">
      <c r="A177" s="15" t="str">
        <f>IF(Sprache!$B$1="DE",TEXT(B177,"TTTT"),TEXT(B177,"DDDD"))</f>
        <v>Sunday</v>
      </c>
      <c r="B177" s="7">
        <f t="shared" si="2"/>
        <v>43275</v>
      </c>
      <c r="C177" s="15" t="str">
        <f>IF(ISNA(VLOOKUP(B177,Feiertage!$A$1:$B$42,2,FALSE)),"",VLOOKUP(B177,Feiertage!$A$1:$B$42,2,FALSE))</f>
        <v/>
      </c>
    </row>
    <row r="178" spans="1:3" x14ac:dyDescent="0.25">
      <c r="A178" s="15" t="str">
        <f>IF(Sprache!$B$1="DE",TEXT(B178,"TTTT"),TEXT(B178,"DDDD"))</f>
        <v>Monday</v>
      </c>
      <c r="B178" s="7">
        <f t="shared" si="2"/>
        <v>43276</v>
      </c>
      <c r="C178" s="15" t="str">
        <f>IF(ISNA(VLOOKUP(B178,Feiertage!$A$1:$B$42,2,FALSE)),"",VLOOKUP(B178,Feiertage!$A$1:$B$42,2,FALSE))</f>
        <v/>
      </c>
    </row>
    <row r="179" spans="1:3" x14ac:dyDescent="0.25">
      <c r="A179" s="15" t="str">
        <f>IF(Sprache!$B$1="DE",TEXT(B179,"TTTT"),TEXT(B179,"DDDD"))</f>
        <v>Tuesday</v>
      </c>
      <c r="B179" s="7">
        <f t="shared" si="2"/>
        <v>43277</v>
      </c>
      <c r="C179" s="15" t="str">
        <f>IF(ISNA(VLOOKUP(B179,Feiertage!$A$1:$B$42,2,FALSE)),"",VLOOKUP(B179,Feiertage!$A$1:$B$42,2,FALSE))</f>
        <v/>
      </c>
    </row>
    <row r="180" spans="1:3" x14ac:dyDescent="0.25">
      <c r="A180" s="15" t="str">
        <f>IF(Sprache!$B$1="DE",TEXT(B180,"TTTT"),TEXT(B180,"DDDD"))</f>
        <v>Wednesday</v>
      </c>
      <c r="B180" s="7">
        <f t="shared" si="2"/>
        <v>43278</v>
      </c>
      <c r="C180" s="15" t="str">
        <f>IF(ISNA(VLOOKUP(B180,Feiertage!$A$1:$B$42,2,FALSE)),"",VLOOKUP(B180,Feiertage!$A$1:$B$42,2,FALSE))</f>
        <v/>
      </c>
    </row>
    <row r="181" spans="1:3" x14ac:dyDescent="0.25">
      <c r="A181" s="15" t="str">
        <f>IF(Sprache!$B$1="DE",TEXT(B181,"TTTT"),TEXT(B181,"DDDD"))</f>
        <v>Thursday</v>
      </c>
      <c r="B181" s="7">
        <f t="shared" si="2"/>
        <v>43279</v>
      </c>
      <c r="C181" s="15" t="str">
        <f>IF(ISNA(VLOOKUP(B181,Feiertage!$A$1:$B$42,2,FALSE)),"",VLOOKUP(B181,Feiertage!$A$1:$B$42,2,FALSE))</f>
        <v/>
      </c>
    </row>
    <row r="182" spans="1:3" x14ac:dyDescent="0.25">
      <c r="A182" s="15" t="str">
        <f>IF(Sprache!$B$1="DE",TEXT(B182,"TTTT"),TEXT(B182,"DDDD"))</f>
        <v>Friday</v>
      </c>
      <c r="B182" s="7">
        <f t="shared" si="2"/>
        <v>43280</v>
      </c>
      <c r="C182" s="15" t="str">
        <f>IF(ISNA(VLOOKUP(B182,Feiertage!$A$1:$B$42,2,FALSE)),"",VLOOKUP(B182,Feiertage!$A$1:$B$42,2,FALSE))</f>
        <v/>
      </c>
    </row>
    <row r="183" spans="1:3" x14ac:dyDescent="0.25">
      <c r="A183" s="15" t="str">
        <f>IF(Sprache!$B$1="DE",TEXT(B183,"TTTT"),TEXT(B183,"DDDD"))</f>
        <v>Saturday</v>
      </c>
      <c r="B183" s="7">
        <f t="shared" si="2"/>
        <v>43281</v>
      </c>
      <c r="C183" s="15" t="str">
        <f>IF(ISNA(VLOOKUP(B183,Feiertage!$A$1:$B$42,2,FALSE)),"",VLOOKUP(B183,Feiertage!$A$1:$B$42,2,FALSE))</f>
        <v/>
      </c>
    </row>
    <row r="184" spans="1:3" x14ac:dyDescent="0.25">
      <c r="A184" s="15" t="str">
        <f>IF(Sprache!$B$1="DE",TEXT(B184,"TTTT"),TEXT(B184,"DDDD"))</f>
        <v>Sunday</v>
      </c>
      <c r="B184" s="7">
        <f t="shared" si="2"/>
        <v>43282</v>
      </c>
      <c r="C184" s="15" t="str">
        <f>IF(ISNA(VLOOKUP(B184,Feiertage!$A$1:$B$42,2,FALSE)),"",VLOOKUP(B184,Feiertage!$A$1:$B$42,2,FALSE))</f>
        <v/>
      </c>
    </row>
    <row r="185" spans="1:3" x14ac:dyDescent="0.25">
      <c r="A185" s="15" t="str">
        <f>IF(Sprache!$B$1="DE",TEXT(B185,"TTTT"),TEXT(B185,"DDDD"))</f>
        <v>Monday</v>
      </c>
      <c r="B185" s="7">
        <f t="shared" si="2"/>
        <v>43283</v>
      </c>
      <c r="C185" s="15" t="str">
        <f>IF(ISNA(VLOOKUP(B185,Feiertage!$A$1:$B$42,2,FALSE)),"",VLOOKUP(B185,Feiertage!$A$1:$B$42,2,FALSE))</f>
        <v/>
      </c>
    </row>
    <row r="186" spans="1:3" x14ac:dyDescent="0.25">
      <c r="A186" s="15" t="str">
        <f>IF(Sprache!$B$1="DE",TEXT(B186,"TTTT"),TEXT(B186,"DDDD"))</f>
        <v>Tuesday</v>
      </c>
      <c r="B186" s="7">
        <f t="shared" si="2"/>
        <v>43284</v>
      </c>
      <c r="C186" s="15" t="str">
        <f>IF(ISNA(VLOOKUP(B186,Feiertage!$A$1:$B$42,2,FALSE)),"",VLOOKUP(B186,Feiertage!$A$1:$B$42,2,FALSE))</f>
        <v/>
      </c>
    </row>
    <row r="187" spans="1:3" x14ac:dyDescent="0.25">
      <c r="A187" s="15" t="str">
        <f>IF(Sprache!$B$1="DE",TEXT(B187,"TTTT"),TEXT(B187,"DDDD"))</f>
        <v>Wednesday</v>
      </c>
      <c r="B187" s="7">
        <f t="shared" si="2"/>
        <v>43285</v>
      </c>
      <c r="C187" s="15" t="str">
        <f>IF(ISNA(VLOOKUP(B187,Feiertage!$A$1:$B$42,2,FALSE)),"",VLOOKUP(B187,Feiertage!$A$1:$B$42,2,FALSE))</f>
        <v/>
      </c>
    </row>
    <row r="188" spans="1:3" x14ac:dyDescent="0.25">
      <c r="A188" s="15" t="str">
        <f>IF(Sprache!$B$1="DE",TEXT(B188,"TTTT"),TEXT(B188,"DDDD"))</f>
        <v>Thursday</v>
      </c>
      <c r="B188" s="7">
        <f t="shared" si="2"/>
        <v>43286</v>
      </c>
      <c r="C188" s="15" t="str">
        <f>IF(ISNA(VLOOKUP(B188,Feiertage!$A$1:$B$42,2,FALSE)),"",VLOOKUP(B188,Feiertage!$A$1:$B$42,2,FALSE))</f>
        <v/>
      </c>
    </row>
    <row r="189" spans="1:3" x14ac:dyDescent="0.25">
      <c r="A189" s="15" t="str">
        <f>IF(Sprache!$B$1="DE",TEXT(B189,"TTTT"),TEXT(B189,"DDDD"))</f>
        <v>Friday</v>
      </c>
      <c r="B189" s="7">
        <f t="shared" si="2"/>
        <v>43287</v>
      </c>
      <c r="C189" s="15" t="str">
        <f>IF(ISNA(VLOOKUP(B189,Feiertage!$A$1:$B$42,2,FALSE)),"",VLOOKUP(B189,Feiertage!$A$1:$B$42,2,FALSE))</f>
        <v/>
      </c>
    </row>
    <row r="190" spans="1:3" x14ac:dyDescent="0.25">
      <c r="A190" s="15" t="str">
        <f>IF(Sprache!$B$1="DE",TEXT(B190,"TTTT"),TEXT(B190,"DDDD"))</f>
        <v>Saturday</v>
      </c>
      <c r="B190" s="7">
        <f t="shared" si="2"/>
        <v>43288</v>
      </c>
      <c r="C190" s="15" t="str">
        <f>IF(ISNA(VLOOKUP(B190,Feiertage!$A$1:$B$42,2,FALSE)),"",VLOOKUP(B190,Feiertage!$A$1:$B$42,2,FALSE))</f>
        <v/>
      </c>
    </row>
    <row r="191" spans="1:3" x14ac:dyDescent="0.25">
      <c r="A191" s="15" t="str">
        <f>IF(Sprache!$B$1="DE",TEXT(B191,"TTTT"),TEXT(B191,"DDDD"))</f>
        <v>Sunday</v>
      </c>
      <c r="B191" s="7">
        <f t="shared" si="2"/>
        <v>43289</v>
      </c>
      <c r="C191" s="15" t="str">
        <f>IF(ISNA(VLOOKUP(B191,Feiertage!$A$1:$B$42,2,FALSE)),"",VLOOKUP(B191,Feiertage!$A$1:$B$42,2,FALSE))</f>
        <v/>
      </c>
    </row>
    <row r="192" spans="1:3" x14ac:dyDescent="0.25">
      <c r="A192" s="15" t="str">
        <f>IF(Sprache!$B$1="DE",TEXT(B192,"TTTT"),TEXT(B192,"DDDD"))</f>
        <v>Monday</v>
      </c>
      <c r="B192" s="7">
        <f t="shared" si="2"/>
        <v>43290</v>
      </c>
      <c r="C192" s="15" t="str">
        <f>IF(ISNA(VLOOKUP(B192,Feiertage!$A$1:$B$42,2,FALSE)),"",VLOOKUP(B192,Feiertage!$A$1:$B$42,2,FALSE))</f>
        <v/>
      </c>
    </row>
    <row r="193" spans="1:3" x14ac:dyDescent="0.25">
      <c r="A193" s="15" t="str">
        <f>IF(Sprache!$B$1="DE",TEXT(B193,"TTTT"),TEXT(B193,"DDDD"))</f>
        <v>Tuesday</v>
      </c>
      <c r="B193" s="7">
        <f t="shared" si="2"/>
        <v>43291</v>
      </c>
      <c r="C193" s="15" t="str">
        <f>IF(ISNA(VLOOKUP(B193,Feiertage!$A$1:$B$42,2,FALSE)),"",VLOOKUP(B193,Feiertage!$A$1:$B$42,2,FALSE))</f>
        <v/>
      </c>
    </row>
    <row r="194" spans="1:3" x14ac:dyDescent="0.25">
      <c r="A194" s="15" t="str">
        <f>IF(Sprache!$B$1="DE",TEXT(B194,"TTTT"),TEXT(B194,"DDDD"))</f>
        <v>Wednesday</v>
      </c>
      <c r="B194" s="7">
        <f t="shared" si="2"/>
        <v>43292</v>
      </c>
      <c r="C194" s="15" t="str">
        <f>IF(ISNA(VLOOKUP(B194,Feiertage!$A$1:$B$42,2,FALSE)),"",VLOOKUP(B194,Feiertage!$A$1:$B$42,2,FALSE))</f>
        <v/>
      </c>
    </row>
    <row r="195" spans="1:3" x14ac:dyDescent="0.25">
      <c r="A195" s="15" t="str">
        <f>IF(Sprache!$B$1="DE",TEXT(B195,"TTTT"),TEXT(B195,"DDDD"))</f>
        <v>Thursday</v>
      </c>
      <c r="B195" s="7">
        <f t="shared" si="2"/>
        <v>43293</v>
      </c>
      <c r="C195" s="15" t="str">
        <f>IF(ISNA(VLOOKUP(B195,Feiertage!$A$1:$B$42,2,FALSE)),"",VLOOKUP(B195,Feiertage!$A$1:$B$42,2,FALSE))</f>
        <v/>
      </c>
    </row>
    <row r="196" spans="1:3" x14ac:dyDescent="0.25">
      <c r="A196" s="15" t="str">
        <f>IF(Sprache!$B$1="DE",TEXT(B196,"TTTT"),TEXT(B196,"DDDD"))</f>
        <v>Friday</v>
      </c>
      <c r="B196" s="7">
        <f t="shared" si="2"/>
        <v>43294</v>
      </c>
      <c r="C196" s="15" t="str">
        <f>IF(ISNA(VLOOKUP(B196,Feiertage!$A$1:$B$42,2,FALSE)),"",VLOOKUP(B196,Feiertage!$A$1:$B$42,2,FALSE))</f>
        <v/>
      </c>
    </row>
    <row r="197" spans="1:3" x14ac:dyDescent="0.25">
      <c r="A197" s="15" t="str">
        <f>IF(Sprache!$B$1="DE",TEXT(B197,"TTTT"),TEXT(B197,"DDDD"))</f>
        <v>Saturday</v>
      </c>
      <c r="B197" s="7">
        <f t="shared" ref="B197:B260" si="3">B196+1</f>
        <v>43295</v>
      </c>
      <c r="C197" s="15" t="str">
        <f>IF(ISNA(VLOOKUP(B197,Feiertage!$A$1:$B$42,2,FALSE)),"",VLOOKUP(B197,Feiertage!$A$1:$B$42,2,FALSE))</f>
        <v/>
      </c>
    </row>
    <row r="198" spans="1:3" x14ac:dyDescent="0.25">
      <c r="A198" s="15" t="str">
        <f>IF(Sprache!$B$1="DE",TEXT(B198,"TTTT"),TEXT(B198,"DDDD"))</f>
        <v>Sunday</v>
      </c>
      <c r="B198" s="7">
        <f t="shared" si="3"/>
        <v>43296</v>
      </c>
      <c r="C198" s="15" t="str">
        <f>IF(ISNA(VLOOKUP(B198,Feiertage!$A$1:$B$42,2,FALSE)),"",VLOOKUP(B198,Feiertage!$A$1:$B$42,2,FALSE))</f>
        <v/>
      </c>
    </row>
    <row r="199" spans="1:3" x14ac:dyDescent="0.25">
      <c r="A199" s="15" t="str">
        <f>IF(Sprache!$B$1="DE",TEXT(B199,"TTTT"),TEXT(B199,"DDDD"))</f>
        <v>Monday</v>
      </c>
      <c r="B199" s="7">
        <f t="shared" si="3"/>
        <v>43297</v>
      </c>
      <c r="C199" s="15" t="str">
        <f>IF(ISNA(VLOOKUP(B199,Feiertage!$A$1:$B$42,2,FALSE)),"",VLOOKUP(B199,Feiertage!$A$1:$B$42,2,FALSE))</f>
        <v/>
      </c>
    </row>
    <row r="200" spans="1:3" x14ac:dyDescent="0.25">
      <c r="A200" s="15" t="str">
        <f>IF(Sprache!$B$1="DE",TEXT(B200,"TTTT"),TEXT(B200,"DDDD"))</f>
        <v>Tuesday</v>
      </c>
      <c r="B200" s="7">
        <f t="shared" si="3"/>
        <v>43298</v>
      </c>
      <c r="C200" s="15" t="str">
        <f>IF(ISNA(VLOOKUP(B200,Feiertage!$A$1:$B$42,2,FALSE)),"",VLOOKUP(B200,Feiertage!$A$1:$B$42,2,FALSE))</f>
        <v/>
      </c>
    </row>
    <row r="201" spans="1:3" x14ac:dyDescent="0.25">
      <c r="A201" s="15" t="str">
        <f>IF(Sprache!$B$1="DE",TEXT(B201,"TTTT"),TEXT(B201,"DDDD"))</f>
        <v>Wednesday</v>
      </c>
      <c r="B201" s="7">
        <f t="shared" si="3"/>
        <v>43299</v>
      </c>
      <c r="C201" s="15" t="str">
        <f>IF(ISNA(VLOOKUP(B201,Feiertage!$A$1:$B$42,2,FALSE)),"",VLOOKUP(B201,Feiertage!$A$1:$B$42,2,FALSE))</f>
        <v/>
      </c>
    </row>
    <row r="202" spans="1:3" x14ac:dyDescent="0.25">
      <c r="A202" s="15" t="str">
        <f>IF(Sprache!$B$1="DE",TEXT(B202,"TTTT"),TEXT(B202,"DDDD"))</f>
        <v>Thursday</v>
      </c>
      <c r="B202" s="7">
        <f t="shared" si="3"/>
        <v>43300</v>
      </c>
      <c r="C202" s="15" t="str">
        <f>IF(ISNA(VLOOKUP(B202,Feiertage!$A$1:$B$42,2,FALSE)),"",VLOOKUP(B202,Feiertage!$A$1:$B$42,2,FALSE))</f>
        <v/>
      </c>
    </row>
    <row r="203" spans="1:3" x14ac:dyDescent="0.25">
      <c r="A203" s="15" t="str">
        <f>IF(Sprache!$B$1="DE",TEXT(B203,"TTTT"),TEXT(B203,"DDDD"))</f>
        <v>Friday</v>
      </c>
      <c r="B203" s="7">
        <f t="shared" si="3"/>
        <v>43301</v>
      </c>
      <c r="C203" s="15" t="str">
        <f>IF(ISNA(VLOOKUP(B203,Feiertage!$A$1:$B$42,2,FALSE)),"",VLOOKUP(B203,Feiertage!$A$1:$B$42,2,FALSE))</f>
        <v/>
      </c>
    </row>
    <row r="204" spans="1:3" x14ac:dyDescent="0.25">
      <c r="A204" s="15" t="str">
        <f>IF(Sprache!$B$1="DE",TEXT(B204,"TTTT"),TEXT(B204,"DDDD"))</f>
        <v>Saturday</v>
      </c>
      <c r="B204" s="7">
        <f t="shared" si="3"/>
        <v>43302</v>
      </c>
      <c r="C204" s="15" t="str">
        <f>IF(ISNA(VLOOKUP(B204,Feiertage!$A$1:$B$42,2,FALSE)),"",VLOOKUP(B204,Feiertage!$A$1:$B$42,2,FALSE))</f>
        <v/>
      </c>
    </row>
    <row r="205" spans="1:3" x14ac:dyDescent="0.25">
      <c r="A205" s="15" t="str">
        <f>IF(Sprache!$B$1="DE",TEXT(B205,"TTTT"),TEXT(B205,"DDDD"))</f>
        <v>Sunday</v>
      </c>
      <c r="B205" s="7">
        <f t="shared" si="3"/>
        <v>43303</v>
      </c>
      <c r="C205" s="15" t="str">
        <f>IF(ISNA(VLOOKUP(B205,Feiertage!$A$1:$B$42,2,FALSE)),"",VLOOKUP(B205,Feiertage!$A$1:$B$42,2,FALSE))</f>
        <v/>
      </c>
    </row>
    <row r="206" spans="1:3" x14ac:dyDescent="0.25">
      <c r="A206" s="15" t="str">
        <f>IF(Sprache!$B$1="DE",TEXT(B206,"TTTT"),TEXT(B206,"DDDD"))</f>
        <v>Monday</v>
      </c>
      <c r="B206" s="7">
        <f t="shared" si="3"/>
        <v>43304</v>
      </c>
      <c r="C206" s="15" t="str">
        <f>IF(ISNA(VLOOKUP(B206,Feiertage!$A$1:$B$42,2,FALSE)),"",VLOOKUP(B206,Feiertage!$A$1:$B$42,2,FALSE))</f>
        <v/>
      </c>
    </row>
    <row r="207" spans="1:3" x14ac:dyDescent="0.25">
      <c r="A207" s="15" t="str">
        <f>IF(Sprache!$B$1="DE",TEXT(B207,"TTTT"),TEXT(B207,"DDDD"))</f>
        <v>Tuesday</v>
      </c>
      <c r="B207" s="7">
        <f t="shared" si="3"/>
        <v>43305</v>
      </c>
      <c r="C207" s="15" t="str">
        <f>IF(ISNA(VLOOKUP(B207,Feiertage!$A$1:$B$42,2,FALSE)),"",VLOOKUP(B207,Feiertage!$A$1:$B$42,2,FALSE))</f>
        <v/>
      </c>
    </row>
    <row r="208" spans="1:3" x14ac:dyDescent="0.25">
      <c r="A208" s="15" t="str">
        <f>IF(Sprache!$B$1="DE",TEXT(B208,"TTTT"),TEXT(B208,"DDDD"))</f>
        <v>Wednesday</v>
      </c>
      <c r="B208" s="7">
        <f t="shared" si="3"/>
        <v>43306</v>
      </c>
      <c r="C208" s="15" t="str">
        <f>IF(ISNA(VLOOKUP(B208,Feiertage!$A$1:$B$42,2,FALSE)),"",VLOOKUP(B208,Feiertage!$A$1:$B$42,2,FALSE))</f>
        <v/>
      </c>
    </row>
    <row r="209" spans="1:3" x14ac:dyDescent="0.25">
      <c r="A209" s="15" t="str">
        <f>IF(Sprache!$B$1="DE",TEXT(B209,"TTTT"),TEXT(B209,"DDDD"))</f>
        <v>Thursday</v>
      </c>
      <c r="B209" s="7">
        <f t="shared" si="3"/>
        <v>43307</v>
      </c>
      <c r="C209" s="15" t="str">
        <f>IF(ISNA(VLOOKUP(B209,Feiertage!$A$1:$B$42,2,FALSE)),"",VLOOKUP(B209,Feiertage!$A$1:$B$42,2,FALSE))</f>
        <v/>
      </c>
    </row>
    <row r="210" spans="1:3" x14ac:dyDescent="0.25">
      <c r="A210" s="15" t="str">
        <f>IF(Sprache!$B$1="DE",TEXT(B210,"TTTT"),TEXT(B210,"DDDD"))</f>
        <v>Friday</v>
      </c>
      <c r="B210" s="7">
        <f t="shared" si="3"/>
        <v>43308</v>
      </c>
      <c r="C210" s="15" t="str">
        <f>IF(ISNA(VLOOKUP(B210,Feiertage!$A$1:$B$42,2,FALSE)),"",VLOOKUP(B210,Feiertage!$A$1:$B$42,2,FALSE))</f>
        <v/>
      </c>
    </row>
    <row r="211" spans="1:3" x14ac:dyDescent="0.25">
      <c r="A211" s="15" t="str">
        <f>IF(Sprache!$B$1="DE",TEXT(B211,"TTTT"),TEXT(B211,"DDDD"))</f>
        <v>Saturday</v>
      </c>
      <c r="B211" s="7">
        <f t="shared" si="3"/>
        <v>43309</v>
      </c>
      <c r="C211" s="15" t="str">
        <f>IF(ISNA(VLOOKUP(B211,Feiertage!$A$1:$B$42,2,FALSE)),"",VLOOKUP(B211,Feiertage!$A$1:$B$42,2,FALSE))</f>
        <v/>
      </c>
    </row>
    <row r="212" spans="1:3" x14ac:dyDescent="0.25">
      <c r="A212" s="15" t="str">
        <f>IF(Sprache!$B$1="DE",TEXT(B212,"TTTT"),TEXT(B212,"DDDD"))</f>
        <v>Sunday</v>
      </c>
      <c r="B212" s="7">
        <f t="shared" si="3"/>
        <v>43310</v>
      </c>
      <c r="C212" s="15" t="str">
        <f>IF(ISNA(VLOOKUP(B212,Feiertage!$A$1:$B$42,2,FALSE)),"",VLOOKUP(B212,Feiertage!$A$1:$B$42,2,FALSE))</f>
        <v/>
      </c>
    </row>
    <row r="213" spans="1:3" x14ac:dyDescent="0.25">
      <c r="A213" s="15" t="str">
        <f>IF(Sprache!$B$1="DE",TEXT(B213,"TTTT"),TEXT(B213,"DDDD"))</f>
        <v>Monday</v>
      </c>
      <c r="B213" s="7">
        <f t="shared" si="3"/>
        <v>43311</v>
      </c>
      <c r="C213" s="15" t="str">
        <f>IF(ISNA(VLOOKUP(B213,Feiertage!$A$1:$B$42,2,FALSE)),"",VLOOKUP(B213,Feiertage!$A$1:$B$42,2,FALSE))</f>
        <v/>
      </c>
    </row>
    <row r="214" spans="1:3" x14ac:dyDescent="0.25">
      <c r="A214" s="15" t="str">
        <f>IF(Sprache!$B$1="DE",TEXT(B214,"TTTT"),TEXT(B214,"DDDD"))</f>
        <v>Tuesday</v>
      </c>
      <c r="B214" s="7">
        <f t="shared" si="3"/>
        <v>43312</v>
      </c>
      <c r="C214" s="15" t="str">
        <f>IF(ISNA(VLOOKUP(B214,Feiertage!$A$1:$B$42,2,FALSE)),"",VLOOKUP(B214,Feiertage!$A$1:$B$42,2,FALSE))</f>
        <v/>
      </c>
    </row>
    <row r="215" spans="1:3" x14ac:dyDescent="0.25">
      <c r="A215" s="15" t="str">
        <f>IF(Sprache!$B$1="DE",TEXT(B215,"TTTT"),TEXT(B215,"DDDD"))</f>
        <v>Wednesday</v>
      </c>
      <c r="B215" s="7">
        <f t="shared" si="3"/>
        <v>43313</v>
      </c>
      <c r="C215" s="15" t="str">
        <f>IF(ISNA(VLOOKUP(B215,Feiertage!$A$1:$B$42,2,FALSE)),"",VLOOKUP(B215,Feiertage!$A$1:$B$42,2,FALSE))</f>
        <v/>
      </c>
    </row>
    <row r="216" spans="1:3" x14ac:dyDescent="0.25">
      <c r="A216" s="15" t="str">
        <f>IF(Sprache!$B$1="DE",TEXT(B216,"TTTT"),TEXT(B216,"DDDD"))</f>
        <v>Thursday</v>
      </c>
      <c r="B216" s="7">
        <f t="shared" si="3"/>
        <v>43314</v>
      </c>
      <c r="C216" s="15" t="str">
        <f>IF(ISNA(VLOOKUP(B216,Feiertage!$A$1:$B$42,2,FALSE)),"",VLOOKUP(B216,Feiertage!$A$1:$B$42,2,FALSE))</f>
        <v/>
      </c>
    </row>
    <row r="217" spans="1:3" x14ac:dyDescent="0.25">
      <c r="A217" s="15" t="str">
        <f>IF(Sprache!$B$1="DE",TEXT(B217,"TTTT"),TEXT(B217,"DDDD"))</f>
        <v>Friday</v>
      </c>
      <c r="B217" s="7">
        <f t="shared" si="3"/>
        <v>43315</v>
      </c>
      <c r="C217" s="15" t="str">
        <f>IF(ISNA(VLOOKUP(B217,Feiertage!$A$1:$B$42,2,FALSE)),"",VLOOKUP(B217,Feiertage!$A$1:$B$42,2,FALSE))</f>
        <v/>
      </c>
    </row>
    <row r="218" spans="1:3" x14ac:dyDescent="0.25">
      <c r="A218" s="15" t="str">
        <f>IF(Sprache!$B$1="DE",TEXT(B218,"TTTT"),TEXT(B218,"DDDD"))</f>
        <v>Saturday</v>
      </c>
      <c r="B218" s="7">
        <f t="shared" si="3"/>
        <v>43316</v>
      </c>
      <c r="C218" s="15" t="str">
        <f>IF(ISNA(VLOOKUP(B218,Feiertage!$A$1:$B$42,2,FALSE)),"",VLOOKUP(B218,Feiertage!$A$1:$B$42,2,FALSE))</f>
        <v/>
      </c>
    </row>
    <row r="219" spans="1:3" x14ac:dyDescent="0.25">
      <c r="A219" s="15" t="str">
        <f>IF(Sprache!$B$1="DE",TEXT(B219,"TTTT"),TEXT(B219,"DDDD"))</f>
        <v>Sunday</v>
      </c>
      <c r="B219" s="7">
        <f t="shared" si="3"/>
        <v>43317</v>
      </c>
      <c r="C219" s="15" t="str">
        <f>IF(ISNA(VLOOKUP(B219,Feiertage!$A$1:$B$42,2,FALSE)),"",VLOOKUP(B219,Feiertage!$A$1:$B$42,2,FALSE))</f>
        <v/>
      </c>
    </row>
    <row r="220" spans="1:3" x14ac:dyDescent="0.25">
      <c r="A220" s="15" t="str">
        <f>IF(Sprache!$B$1="DE",TEXT(B220,"TTTT"),TEXT(B220,"DDDD"))</f>
        <v>Monday</v>
      </c>
      <c r="B220" s="7">
        <f t="shared" si="3"/>
        <v>43318</v>
      </c>
      <c r="C220" s="15" t="str">
        <f>IF(ISNA(VLOOKUP(B220,Feiertage!$A$1:$B$42,2,FALSE)),"",VLOOKUP(B220,Feiertage!$A$1:$B$42,2,FALSE))</f>
        <v/>
      </c>
    </row>
    <row r="221" spans="1:3" x14ac:dyDescent="0.25">
      <c r="A221" s="15" t="str">
        <f>IF(Sprache!$B$1="DE",TEXT(B221,"TTTT"),TEXT(B221,"DDDD"))</f>
        <v>Tuesday</v>
      </c>
      <c r="B221" s="7">
        <f t="shared" si="3"/>
        <v>43319</v>
      </c>
      <c r="C221" s="15" t="str">
        <f>IF(ISNA(VLOOKUP(B221,Feiertage!$A$1:$B$42,2,FALSE)),"",VLOOKUP(B221,Feiertage!$A$1:$B$42,2,FALSE))</f>
        <v/>
      </c>
    </row>
    <row r="222" spans="1:3" x14ac:dyDescent="0.25">
      <c r="A222" s="15" t="str">
        <f>IF(Sprache!$B$1="DE",TEXT(B222,"TTTT"),TEXT(B222,"DDDD"))</f>
        <v>Wednesday</v>
      </c>
      <c r="B222" s="7">
        <f t="shared" si="3"/>
        <v>43320</v>
      </c>
      <c r="C222" s="15" t="str">
        <f>IF(ISNA(VLOOKUP(B222,Feiertage!$A$1:$B$42,2,FALSE)),"",VLOOKUP(B222,Feiertage!$A$1:$B$42,2,FALSE))</f>
        <v/>
      </c>
    </row>
    <row r="223" spans="1:3" x14ac:dyDescent="0.25">
      <c r="A223" s="15" t="str">
        <f>IF(Sprache!$B$1="DE",TEXT(B223,"TTTT"),TEXT(B223,"DDDD"))</f>
        <v>Thursday</v>
      </c>
      <c r="B223" s="7">
        <f t="shared" si="3"/>
        <v>43321</v>
      </c>
      <c r="C223" s="15" t="str">
        <f>IF(ISNA(VLOOKUP(B223,Feiertage!$A$1:$B$42,2,FALSE)),"",VLOOKUP(B223,Feiertage!$A$1:$B$42,2,FALSE))</f>
        <v/>
      </c>
    </row>
    <row r="224" spans="1:3" x14ac:dyDescent="0.25">
      <c r="A224" s="15" t="str">
        <f>IF(Sprache!$B$1="DE",TEXT(B224,"TTTT"),TEXT(B224,"DDDD"))</f>
        <v>Friday</v>
      </c>
      <c r="B224" s="7">
        <f t="shared" si="3"/>
        <v>43322</v>
      </c>
      <c r="C224" s="15" t="str">
        <f>IF(ISNA(VLOOKUP(B224,Feiertage!$A$1:$B$42,2,FALSE)),"",VLOOKUP(B224,Feiertage!$A$1:$B$42,2,FALSE))</f>
        <v/>
      </c>
    </row>
    <row r="225" spans="1:3" x14ac:dyDescent="0.25">
      <c r="A225" s="15" t="str">
        <f>IF(Sprache!$B$1="DE",TEXT(B225,"TTTT"),TEXT(B225,"DDDD"))</f>
        <v>Saturday</v>
      </c>
      <c r="B225" s="7">
        <f t="shared" si="3"/>
        <v>43323</v>
      </c>
      <c r="C225" s="15" t="str">
        <f>IF(ISNA(VLOOKUP(B225,Feiertage!$A$1:$B$42,2,FALSE)),"",VLOOKUP(B225,Feiertage!$A$1:$B$42,2,FALSE))</f>
        <v/>
      </c>
    </row>
    <row r="226" spans="1:3" x14ac:dyDescent="0.25">
      <c r="A226" s="15" t="str">
        <f>IF(Sprache!$B$1="DE",TEXT(B226,"TTTT"),TEXT(B226,"DDDD"))</f>
        <v>Sunday</v>
      </c>
      <c r="B226" s="7">
        <f t="shared" si="3"/>
        <v>43324</v>
      </c>
      <c r="C226" s="15" t="str">
        <f>IF(ISNA(VLOOKUP(B226,Feiertage!$A$1:$B$42,2,FALSE)),"",VLOOKUP(B226,Feiertage!$A$1:$B$42,2,FALSE))</f>
        <v/>
      </c>
    </row>
    <row r="227" spans="1:3" x14ac:dyDescent="0.25">
      <c r="A227" s="15" t="str">
        <f>IF(Sprache!$B$1="DE",TEXT(B227,"TTTT"),TEXT(B227,"DDDD"))</f>
        <v>Monday</v>
      </c>
      <c r="B227" s="7">
        <f t="shared" si="3"/>
        <v>43325</v>
      </c>
      <c r="C227" s="15" t="str">
        <f>IF(ISNA(VLOOKUP(B227,Feiertage!$A$1:$B$42,2,FALSE)),"",VLOOKUP(B227,Feiertage!$A$1:$B$42,2,FALSE))</f>
        <v/>
      </c>
    </row>
    <row r="228" spans="1:3" x14ac:dyDescent="0.25">
      <c r="A228" s="15" t="str">
        <f>IF(Sprache!$B$1="DE",TEXT(B228,"TTTT"),TEXT(B228,"DDDD"))</f>
        <v>Tuesday</v>
      </c>
      <c r="B228" s="7">
        <f t="shared" si="3"/>
        <v>43326</v>
      </c>
      <c r="C228" s="15" t="str">
        <f>IF(ISNA(VLOOKUP(B228,Feiertage!$A$1:$B$42,2,FALSE)),"",VLOOKUP(B228,Feiertage!$A$1:$B$42,2,FALSE))</f>
        <v/>
      </c>
    </row>
    <row r="229" spans="1:3" x14ac:dyDescent="0.25">
      <c r="A229" s="15" t="str">
        <f>IF(Sprache!$B$1="DE",TEXT(B229,"TTTT"),TEXT(B229,"DDDD"))</f>
        <v>Wednesday</v>
      </c>
      <c r="B229" s="7">
        <f t="shared" si="3"/>
        <v>43327</v>
      </c>
      <c r="C229" s="15" t="str">
        <f>IF(ISNA(VLOOKUP(B229,Feiertage!$A$1:$B$42,2,FALSE)),"",VLOOKUP(B229,Feiertage!$A$1:$B$42,2,FALSE))</f>
        <v/>
      </c>
    </row>
    <row r="230" spans="1:3" x14ac:dyDescent="0.25">
      <c r="A230" s="15" t="str">
        <f>IF(Sprache!$B$1="DE",TEXT(B230,"TTTT"),TEXT(B230,"DDDD"))</f>
        <v>Thursday</v>
      </c>
      <c r="B230" s="7">
        <f t="shared" si="3"/>
        <v>43328</v>
      </c>
      <c r="C230" s="15" t="str">
        <f>IF(ISNA(VLOOKUP(B230,Feiertage!$A$1:$B$42,2,FALSE)),"",VLOOKUP(B230,Feiertage!$A$1:$B$42,2,FALSE))</f>
        <v/>
      </c>
    </row>
    <row r="231" spans="1:3" x14ac:dyDescent="0.25">
      <c r="A231" s="15" t="str">
        <f>IF(Sprache!$B$1="DE",TEXT(B231,"TTTT"),TEXT(B231,"DDDD"))</f>
        <v>Friday</v>
      </c>
      <c r="B231" s="7">
        <f t="shared" si="3"/>
        <v>43329</v>
      </c>
      <c r="C231" s="15" t="str">
        <f>IF(ISNA(VLOOKUP(B231,Feiertage!$A$1:$B$42,2,FALSE)),"",VLOOKUP(B231,Feiertage!$A$1:$B$42,2,FALSE))</f>
        <v/>
      </c>
    </row>
    <row r="232" spans="1:3" x14ac:dyDescent="0.25">
      <c r="A232" s="15" t="str">
        <f>IF(Sprache!$B$1="DE",TEXT(B232,"TTTT"),TEXT(B232,"DDDD"))</f>
        <v>Saturday</v>
      </c>
      <c r="B232" s="7">
        <f t="shared" si="3"/>
        <v>43330</v>
      </c>
      <c r="C232" s="15" t="str">
        <f>IF(ISNA(VLOOKUP(B232,Feiertage!$A$1:$B$42,2,FALSE)),"",VLOOKUP(B232,Feiertage!$A$1:$B$42,2,FALSE))</f>
        <v/>
      </c>
    </row>
    <row r="233" spans="1:3" x14ac:dyDescent="0.25">
      <c r="A233" s="15" t="str">
        <f>IF(Sprache!$B$1="DE",TEXT(B233,"TTTT"),TEXT(B233,"DDDD"))</f>
        <v>Sunday</v>
      </c>
      <c r="B233" s="7">
        <f t="shared" si="3"/>
        <v>43331</v>
      </c>
      <c r="C233" s="15" t="str">
        <f>IF(ISNA(VLOOKUP(B233,Feiertage!$A$1:$B$42,2,FALSE)),"",VLOOKUP(B233,Feiertage!$A$1:$B$42,2,FALSE))</f>
        <v/>
      </c>
    </row>
    <row r="234" spans="1:3" x14ac:dyDescent="0.25">
      <c r="A234" s="15" t="str">
        <f>IF(Sprache!$B$1="DE",TEXT(B234,"TTTT"),TEXT(B234,"DDDD"))</f>
        <v>Monday</v>
      </c>
      <c r="B234" s="7">
        <f t="shared" si="3"/>
        <v>43332</v>
      </c>
      <c r="C234" s="15" t="str">
        <f>IF(ISNA(VLOOKUP(B234,Feiertage!$A$1:$B$42,2,FALSE)),"",VLOOKUP(B234,Feiertage!$A$1:$B$42,2,FALSE))</f>
        <v/>
      </c>
    </row>
    <row r="235" spans="1:3" x14ac:dyDescent="0.25">
      <c r="A235" s="15" t="str">
        <f>IF(Sprache!$B$1="DE",TEXT(B235,"TTTT"),TEXT(B235,"DDDD"))</f>
        <v>Tuesday</v>
      </c>
      <c r="B235" s="7">
        <f t="shared" si="3"/>
        <v>43333</v>
      </c>
      <c r="C235" s="15" t="str">
        <f>IF(ISNA(VLOOKUP(B235,Feiertage!$A$1:$B$42,2,FALSE)),"",VLOOKUP(B235,Feiertage!$A$1:$B$42,2,FALSE))</f>
        <v/>
      </c>
    </row>
    <row r="236" spans="1:3" x14ac:dyDescent="0.25">
      <c r="A236" s="15" t="str">
        <f>IF(Sprache!$B$1="DE",TEXT(B236,"TTTT"),TEXT(B236,"DDDD"))</f>
        <v>Wednesday</v>
      </c>
      <c r="B236" s="7">
        <f t="shared" si="3"/>
        <v>43334</v>
      </c>
      <c r="C236" s="15" t="str">
        <f>IF(ISNA(VLOOKUP(B236,Feiertage!$A$1:$B$42,2,FALSE)),"",VLOOKUP(B236,Feiertage!$A$1:$B$42,2,FALSE))</f>
        <v/>
      </c>
    </row>
    <row r="237" spans="1:3" x14ac:dyDescent="0.25">
      <c r="A237" s="15" t="str">
        <f>IF(Sprache!$B$1="DE",TEXT(B237,"TTTT"),TEXT(B237,"DDDD"))</f>
        <v>Thursday</v>
      </c>
      <c r="B237" s="7">
        <f t="shared" si="3"/>
        <v>43335</v>
      </c>
      <c r="C237" s="15" t="str">
        <f>IF(ISNA(VLOOKUP(B237,Feiertage!$A$1:$B$42,2,FALSE)),"",VLOOKUP(B237,Feiertage!$A$1:$B$42,2,FALSE))</f>
        <v/>
      </c>
    </row>
    <row r="238" spans="1:3" x14ac:dyDescent="0.25">
      <c r="A238" s="15" t="str">
        <f>IF(Sprache!$B$1="DE",TEXT(B238,"TTTT"),TEXT(B238,"DDDD"))</f>
        <v>Friday</v>
      </c>
      <c r="B238" s="7">
        <f t="shared" si="3"/>
        <v>43336</v>
      </c>
      <c r="C238" s="15" t="str">
        <f>IF(ISNA(VLOOKUP(B238,Feiertage!$A$1:$B$42,2,FALSE)),"",VLOOKUP(B238,Feiertage!$A$1:$B$42,2,FALSE))</f>
        <v/>
      </c>
    </row>
    <row r="239" spans="1:3" x14ac:dyDescent="0.25">
      <c r="A239" s="15" t="str">
        <f>IF(Sprache!$B$1="DE",TEXT(B239,"TTTT"),TEXT(B239,"DDDD"))</f>
        <v>Saturday</v>
      </c>
      <c r="B239" s="7">
        <f t="shared" si="3"/>
        <v>43337</v>
      </c>
      <c r="C239" s="15" t="str">
        <f>IF(ISNA(VLOOKUP(B239,Feiertage!$A$1:$B$42,2,FALSE)),"",VLOOKUP(B239,Feiertage!$A$1:$B$42,2,FALSE))</f>
        <v/>
      </c>
    </row>
    <row r="240" spans="1:3" x14ac:dyDescent="0.25">
      <c r="A240" s="15" t="str">
        <f>IF(Sprache!$B$1="DE",TEXT(B240,"TTTT"),TEXT(B240,"DDDD"))</f>
        <v>Sunday</v>
      </c>
      <c r="B240" s="7">
        <f t="shared" si="3"/>
        <v>43338</v>
      </c>
      <c r="C240" s="15" t="str">
        <f>IF(ISNA(VLOOKUP(B240,Feiertage!$A$1:$B$42,2,FALSE)),"",VLOOKUP(B240,Feiertage!$A$1:$B$42,2,FALSE))</f>
        <v/>
      </c>
    </row>
    <row r="241" spans="1:3" x14ac:dyDescent="0.25">
      <c r="A241" s="15" t="str">
        <f>IF(Sprache!$B$1="DE",TEXT(B241,"TTTT"),TEXT(B241,"DDDD"))</f>
        <v>Monday</v>
      </c>
      <c r="B241" s="7">
        <f t="shared" si="3"/>
        <v>43339</v>
      </c>
      <c r="C241" s="15" t="str">
        <f>IF(ISNA(VLOOKUP(B241,Feiertage!$A$1:$B$42,2,FALSE)),"",VLOOKUP(B241,Feiertage!$A$1:$B$42,2,FALSE))</f>
        <v/>
      </c>
    </row>
    <row r="242" spans="1:3" x14ac:dyDescent="0.25">
      <c r="A242" s="15" t="str">
        <f>IF(Sprache!$B$1="DE",TEXT(B242,"TTTT"),TEXT(B242,"DDDD"))</f>
        <v>Tuesday</v>
      </c>
      <c r="B242" s="7">
        <f t="shared" si="3"/>
        <v>43340</v>
      </c>
      <c r="C242" s="15" t="str">
        <f>IF(ISNA(VLOOKUP(B242,Feiertage!$A$1:$B$42,2,FALSE)),"",VLOOKUP(B242,Feiertage!$A$1:$B$42,2,FALSE))</f>
        <v/>
      </c>
    </row>
    <row r="243" spans="1:3" x14ac:dyDescent="0.25">
      <c r="A243" s="15" t="str">
        <f>IF(Sprache!$B$1="DE",TEXT(B243,"TTTT"),TEXT(B243,"DDDD"))</f>
        <v>Wednesday</v>
      </c>
      <c r="B243" s="7">
        <f t="shared" si="3"/>
        <v>43341</v>
      </c>
      <c r="C243" s="15" t="str">
        <f>IF(ISNA(VLOOKUP(B243,Feiertage!$A$1:$B$42,2,FALSE)),"",VLOOKUP(B243,Feiertage!$A$1:$B$42,2,FALSE))</f>
        <v/>
      </c>
    </row>
    <row r="244" spans="1:3" x14ac:dyDescent="0.25">
      <c r="A244" s="15" t="str">
        <f>IF(Sprache!$B$1="DE",TEXT(B244,"TTTT"),TEXT(B244,"DDDD"))</f>
        <v>Thursday</v>
      </c>
      <c r="B244" s="7">
        <f t="shared" si="3"/>
        <v>43342</v>
      </c>
      <c r="C244" s="15" t="str">
        <f>IF(ISNA(VLOOKUP(B244,Feiertage!$A$1:$B$42,2,FALSE)),"",VLOOKUP(B244,Feiertage!$A$1:$B$42,2,FALSE))</f>
        <v/>
      </c>
    </row>
    <row r="245" spans="1:3" x14ac:dyDescent="0.25">
      <c r="A245" s="15" t="str">
        <f>IF(Sprache!$B$1="DE",TEXT(B245,"TTTT"),TEXT(B245,"DDDD"))</f>
        <v>Friday</v>
      </c>
      <c r="B245" s="7">
        <f t="shared" si="3"/>
        <v>43343</v>
      </c>
      <c r="C245" s="15" t="str">
        <f>IF(ISNA(VLOOKUP(B245,Feiertage!$A$1:$B$42,2,FALSE)),"",VLOOKUP(B245,Feiertage!$A$1:$B$42,2,FALSE))</f>
        <v/>
      </c>
    </row>
    <row r="246" spans="1:3" x14ac:dyDescent="0.25">
      <c r="A246" s="15" t="str">
        <f>IF(Sprache!$B$1="DE",TEXT(B246,"TTTT"),TEXT(B246,"DDDD"))</f>
        <v>Saturday</v>
      </c>
      <c r="B246" s="7">
        <f t="shared" si="3"/>
        <v>43344</v>
      </c>
      <c r="C246" s="15" t="str">
        <f>IF(ISNA(VLOOKUP(B246,Feiertage!$A$1:$B$42,2,FALSE)),"",VLOOKUP(B246,Feiertage!$A$1:$B$42,2,FALSE))</f>
        <v/>
      </c>
    </row>
    <row r="247" spans="1:3" x14ac:dyDescent="0.25">
      <c r="A247" s="15" t="str">
        <f>IF(Sprache!$B$1="DE",TEXT(B247,"TTTT"),TEXT(B247,"DDDD"))</f>
        <v>Sunday</v>
      </c>
      <c r="B247" s="7">
        <f t="shared" si="3"/>
        <v>43345</v>
      </c>
      <c r="C247" s="15" t="str">
        <f>IF(ISNA(VLOOKUP(B247,Feiertage!$A$1:$B$42,2,FALSE)),"",VLOOKUP(B247,Feiertage!$A$1:$B$42,2,FALSE))</f>
        <v/>
      </c>
    </row>
    <row r="248" spans="1:3" x14ac:dyDescent="0.25">
      <c r="A248" s="15" t="str">
        <f>IF(Sprache!$B$1="DE",TEXT(B248,"TTTT"),TEXT(B248,"DDDD"))</f>
        <v>Monday</v>
      </c>
      <c r="B248" s="7">
        <f t="shared" si="3"/>
        <v>43346</v>
      </c>
      <c r="C248" s="15" t="str">
        <f>IF(ISNA(VLOOKUP(B248,Feiertage!$A$1:$B$42,2,FALSE)),"",VLOOKUP(B248,Feiertage!$A$1:$B$42,2,FALSE))</f>
        <v/>
      </c>
    </row>
    <row r="249" spans="1:3" x14ac:dyDescent="0.25">
      <c r="A249" s="15" t="str">
        <f>IF(Sprache!$B$1="DE",TEXT(B249,"TTTT"),TEXT(B249,"DDDD"))</f>
        <v>Tuesday</v>
      </c>
      <c r="B249" s="7">
        <f t="shared" si="3"/>
        <v>43347</v>
      </c>
      <c r="C249" s="15" t="str">
        <f>IF(ISNA(VLOOKUP(B249,Feiertage!$A$1:$B$42,2,FALSE)),"",VLOOKUP(B249,Feiertage!$A$1:$B$42,2,FALSE))</f>
        <v/>
      </c>
    </row>
    <row r="250" spans="1:3" x14ac:dyDescent="0.25">
      <c r="A250" s="15" t="str">
        <f>IF(Sprache!$B$1="DE",TEXT(B250,"TTTT"),TEXT(B250,"DDDD"))</f>
        <v>Wednesday</v>
      </c>
      <c r="B250" s="7">
        <f t="shared" si="3"/>
        <v>43348</v>
      </c>
      <c r="C250" s="15" t="str">
        <f>IF(ISNA(VLOOKUP(B250,Feiertage!$A$1:$B$42,2,FALSE)),"",VLOOKUP(B250,Feiertage!$A$1:$B$42,2,FALSE))</f>
        <v/>
      </c>
    </row>
    <row r="251" spans="1:3" x14ac:dyDescent="0.25">
      <c r="A251" s="15" t="str">
        <f>IF(Sprache!$B$1="DE",TEXT(B251,"TTTT"),TEXT(B251,"DDDD"))</f>
        <v>Thursday</v>
      </c>
      <c r="B251" s="7">
        <f t="shared" si="3"/>
        <v>43349</v>
      </c>
      <c r="C251" s="15" t="str">
        <f>IF(ISNA(VLOOKUP(B251,Feiertage!$A$1:$B$42,2,FALSE)),"",VLOOKUP(B251,Feiertage!$A$1:$B$42,2,FALSE))</f>
        <v/>
      </c>
    </row>
    <row r="252" spans="1:3" x14ac:dyDescent="0.25">
      <c r="A252" s="15" t="str">
        <f>IF(Sprache!$B$1="DE",TEXT(B252,"TTTT"),TEXT(B252,"DDDD"))</f>
        <v>Friday</v>
      </c>
      <c r="B252" s="7">
        <f t="shared" si="3"/>
        <v>43350</v>
      </c>
      <c r="C252" s="15" t="str">
        <f>IF(ISNA(VLOOKUP(B252,Feiertage!$A$1:$B$42,2,FALSE)),"",VLOOKUP(B252,Feiertage!$A$1:$B$42,2,FALSE))</f>
        <v/>
      </c>
    </row>
    <row r="253" spans="1:3" x14ac:dyDescent="0.25">
      <c r="A253" s="15" t="str">
        <f>IF(Sprache!$B$1="DE",TEXT(B253,"TTTT"),TEXT(B253,"DDDD"))</f>
        <v>Saturday</v>
      </c>
      <c r="B253" s="7">
        <f t="shared" si="3"/>
        <v>43351</v>
      </c>
      <c r="C253" s="15" t="str">
        <f>IF(ISNA(VLOOKUP(B253,Feiertage!$A$1:$B$42,2,FALSE)),"",VLOOKUP(B253,Feiertage!$A$1:$B$42,2,FALSE))</f>
        <v/>
      </c>
    </row>
    <row r="254" spans="1:3" x14ac:dyDescent="0.25">
      <c r="A254" s="15" t="str">
        <f>IF(Sprache!$B$1="DE",TEXT(B254,"TTTT"),TEXT(B254,"DDDD"))</f>
        <v>Sunday</v>
      </c>
      <c r="B254" s="7">
        <f t="shared" si="3"/>
        <v>43352</v>
      </c>
      <c r="C254" s="15" t="str">
        <f>IF(ISNA(VLOOKUP(B254,Feiertage!$A$1:$B$42,2,FALSE)),"",VLOOKUP(B254,Feiertage!$A$1:$B$42,2,FALSE))</f>
        <v/>
      </c>
    </row>
    <row r="255" spans="1:3" x14ac:dyDescent="0.25">
      <c r="A255" s="15" t="str">
        <f>IF(Sprache!$B$1="DE",TEXT(B255,"TTTT"),TEXT(B255,"DDDD"))</f>
        <v>Monday</v>
      </c>
      <c r="B255" s="7">
        <f t="shared" si="3"/>
        <v>43353</v>
      </c>
      <c r="C255" s="15" t="str">
        <f>IF(ISNA(VLOOKUP(B255,Feiertage!$A$1:$B$42,2,FALSE)),"",VLOOKUP(B255,Feiertage!$A$1:$B$42,2,FALSE))</f>
        <v/>
      </c>
    </row>
    <row r="256" spans="1:3" x14ac:dyDescent="0.25">
      <c r="A256" s="15" t="str">
        <f>IF(Sprache!$B$1="DE",TEXT(B256,"TTTT"),TEXT(B256,"DDDD"))</f>
        <v>Tuesday</v>
      </c>
      <c r="B256" s="7">
        <f t="shared" si="3"/>
        <v>43354</v>
      </c>
      <c r="C256" s="15" t="str">
        <f>IF(ISNA(VLOOKUP(B256,Feiertage!$A$1:$B$42,2,FALSE)),"",VLOOKUP(B256,Feiertage!$A$1:$B$42,2,FALSE))</f>
        <v/>
      </c>
    </row>
    <row r="257" spans="1:3" x14ac:dyDescent="0.25">
      <c r="A257" s="15" t="str">
        <f>IF(Sprache!$B$1="DE",TEXT(B257,"TTTT"),TEXT(B257,"DDDD"))</f>
        <v>Wednesday</v>
      </c>
      <c r="B257" s="7">
        <f t="shared" si="3"/>
        <v>43355</v>
      </c>
      <c r="C257" s="15" t="str">
        <f>IF(ISNA(VLOOKUP(B257,Feiertage!$A$1:$B$42,2,FALSE)),"",VLOOKUP(B257,Feiertage!$A$1:$B$42,2,FALSE))</f>
        <v/>
      </c>
    </row>
    <row r="258" spans="1:3" x14ac:dyDescent="0.25">
      <c r="A258" s="15" t="str">
        <f>IF(Sprache!$B$1="DE",TEXT(B258,"TTTT"),TEXT(B258,"DDDD"))</f>
        <v>Thursday</v>
      </c>
      <c r="B258" s="7">
        <f t="shared" si="3"/>
        <v>43356</v>
      </c>
      <c r="C258" s="15" t="str">
        <f>IF(ISNA(VLOOKUP(B258,Feiertage!$A$1:$B$42,2,FALSE)),"",VLOOKUP(B258,Feiertage!$A$1:$B$42,2,FALSE))</f>
        <v/>
      </c>
    </row>
    <row r="259" spans="1:3" x14ac:dyDescent="0.25">
      <c r="A259" s="15" t="str">
        <f>IF(Sprache!$B$1="DE",TEXT(B259,"TTTT"),TEXT(B259,"DDDD"))</f>
        <v>Friday</v>
      </c>
      <c r="B259" s="7">
        <f t="shared" si="3"/>
        <v>43357</v>
      </c>
      <c r="C259" s="15" t="str">
        <f>IF(ISNA(VLOOKUP(B259,Feiertage!$A$1:$B$42,2,FALSE)),"",VLOOKUP(B259,Feiertage!$A$1:$B$42,2,FALSE))</f>
        <v/>
      </c>
    </row>
    <row r="260" spans="1:3" x14ac:dyDescent="0.25">
      <c r="A260" s="15" t="str">
        <f>IF(Sprache!$B$1="DE",TEXT(B260,"TTTT"),TEXT(B260,"DDDD"))</f>
        <v>Saturday</v>
      </c>
      <c r="B260" s="7">
        <f t="shared" si="3"/>
        <v>43358</v>
      </c>
      <c r="C260" s="15" t="str">
        <f>IF(ISNA(VLOOKUP(B260,Feiertage!$A$1:$B$42,2,FALSE)),"",VLOOKUP(B260,Feiertage!$A$1:$B$42,2,FALSE))</f>
        <v/>
      </c>
    </row>
    <row r="261" spans="1:3" x14ac:dyDescent="0.25">
      <c r="A261" s="15" t="str">
        <f>IF(Sprache!$B$1="DE",TEXT(B261,"TTTT"),TEXT(B261,"DDDD"))</f>
        <v>Sunday</v>
      </c>
      <c r="B261" s="7">
        <f t="shared" ref="B261:B324" si="4">B260+1</f>
        <v>43359</v>
      </c>
      <c r="C261" s="15" t="str">
        <f>IF(ISNA(VLOOKUP(B261,Feiertage!$A$1:$B$42,2,FALSE)),"",VLOOKUP(B261,Feiertage!$A$1:$B$42,2,FALSE))</f>
        <v/>
      </c>
    </row>
    <row r="262" spans="1:3" x14ac:dyDescent="0.25">
      <c r="A262" s="15" t="str">
        <f>IF(Sprache!$B$1="DE",TEXT(B262,"TTTT"),TEXT(B262,"DDDD"))</f>
        <v>Monday</v>
      </c>
      <c r="B262" s="7">
        <f t="shared" si="4"/>
        <v>43360</v>
      </c>
      <c r="C262" s="15" t="str">
        <f>IF(ISNA(VLOOKUP(B262,Feiertage!$A$1:$B$42,2,FALSE)),"",VLOOKUP(B262,Feiertage!$A$1:$B$42,2,FALSE))</f>
        <v/>
      </c>
    </row>
    <row r="263" spans="1:3" x14ac:dyDescent="0.25">
      <c r="A263" s="15" t="str">
        <f>IF(Sprache!$B$1="DE",TEXT(B263,"TTTT"),TEXT(B263,"DDDD"))</f>
        <v>Tuesday</v>
      </c>
      <c r="B263" s="7">
        <f t="shared" si="4"/>
        <v>43361</v>
      </c>
      <c r="C263" s="15" t="str">
        <f>IF(ISNA(VLOOKUP(B263,Feiertage!$A$1:$B$42,2,FALSE)),"",VLOOKUP(B263,Feiertage!$A$1:$B$42,2,FALSE))</f>
        <v/>
      </c>
    </row>
    <row r="264" spans="1:3" x14ac:dyDescent="0.25">
      <c r="A264" s="15" t="str">
        <f>IF(Sprache!$B$1="DE",TEXT(B264,"TTTT"),TEXT(B264,"DDDD"))</f>
        <v>Wednesday</v>
      </c>
      <c r="B264" s="7">
        <f t="shared" si="4"/>
        <v>43362</v>
      </c>
      <c r="C264" s="15" t="str">
        <f>IF(ISNA(VLOOKUP(B264,Feiertage!$A$1:$B$42,2,FALSE)),"",VLOOKUP(B264,Feiertage!$A$1:$B$42,2,FALSE))</f>
        <v/>
      </c>
    </row>
    <row r="265" spans="1:3" x14ac:dyDescent="0.25">
      <c r="A265" s="15" t="str">
        <f>IF(Sprache!$B$1="DE",TEXT(B265,"TTTT"),TEXT(B265,"DDDD"))</f>
        <v>Thursday</v>
      </c>
      <c r="B265" s="7">
        <f t="shared" si="4"/>
        <v>43363</v>
      </c>
      <c r="C265" s="15" t="str">
        <f>IF(ISNA(VLOOKUP(B265,Feiertage!$A$1:$B$42,2,FALSE)),"",VLOOKUP(B265,Feiertage!$A$1:$B$42,2,FALSE))</f>
        <v/>
      </c>
    </row>
    <row r="266" spans="1:3" x14ac:dyDescent="0.25">
      <c r="A266" s="15" t="str">
        <f>IF(Sprache!$B$1="DE",TEXT(B266,"TTTT"),TEXT(B266,"DDDD"))</f>
        <v>Friday</v>
      </c>
      <c r="B266" s="7">
        <f t="shared" si="4"/>
        <v>43364</v>
      </c>
      <c r="C266" s="15" t="str">
        <f>IF(ISNA(VLOOKUP(B266,Feiertage!$A$1:$B$42,2,FALSE)),"",VLOOKUP(B266,Feiertage!$A$1:$B$42,2,FALSE))</f>
        <v/>
      </c>
    </row>
    <row r="267" spans="1:3" x14ac:dyDescent="0.25">
      <c r="A267" s="15" t="str">
        <f>IF(Sprache!$B$1="DE",TEXT(B267,"TTTT"),TEXT(B267,"DDDD"))</f>
        <v>Saturday</v>
      </c>
      <c r="B267" s="7">
        <f t="shared" si="4"/>
        <v>43365</v>
      </c>
      <c r="C267" s="15" t="str">
        <f>IF(ISNA(VLOOKUP(B267,Feiertage!$A$1:$B$42,2,FALSE)),"",VLOOKUP(B267,Feiertage!$A$1:$B$42,2,FALSE))</f>
        <v/>
      </c>
    </row>
    <row r="268" spans="1:3" x14ac:dyDescent="0.25">
      <c r="A268" s="15" t="str">
        <f>IF(Sprache!$B$1="DE",TEXT(B268,"TTTT"),TEXT(B268,"DDDD"))</f>
        <v>Sunday</v>
      </c>
      <c r="B268" s="7">
        <f t="shared" si="4"/>
        <v>43366</v>
      </c>
      <c r="C268" s="15" t="str">
        <f>IF(ISNA(VLOOKUP(B268,Feiertage!$A$1:$B$42,2,FALSE)),"",VLOOKUP(B268,Feiertage!$A$1:$B$42,2,FALSE))</f>
        <v/>
      </c>
    </row>
    <row r="269" spans="1:3" x14ac:dyDescent="0.25">
      <c r="A269" s="15" t="str">
        <f>IF(Sprache!$B$1="DE",TEXT(B269,"TTTT"),TEXT(B269,"DDDD"))</f>
        <v>Monday</v>
      </c>
      <c r="B269" s="7">
        <f t="shared" si="4"/>
        <v>43367</v>
      </c>
      <c r="C269" s="15" t="str">
        <f>IF(ISNA(VLOOKUP(B269,Feiertage!$A$1:$B$42,2,FALSE)),"",VLOOKUP(B269,Feiertage!$A$1:$B$42,2,FALSE))</f>
        <v/>
      </c>
    </row>
    <row r="270" spans="1:3" x14ac:dyDescent="0.25">
      <c r="A270" s="15" t="str">
        <f>IF(Sprache!$B$1="DE",TEXT(B270,"TTTT"),TEXT(B270,"DDDD"))</f>
        <v>Tuesday</v>
      </c>
      <c r="B270" s="7">
        <f t="shared" si="4"/>
        <v>43368</v>
      </c>
      <c r="C270" s="15" t="str">
        <f>IF(ISNA(VLOOKUP(B270,Feiertage!$A$1:$B$42,2,FALSE)),"",VLOOKUP(B270,Feiertage!$A$1:$B$42,2,FALSE))</f>
        <v/>
      </c>
    </row>
    <row r="271" spans="1:3" x14ac:dyDescent="0.25">
      <c r="A271" s="15" t="str">
        <f>IF(Sprache!$B$1="DE",TEXT(B271,"TTTT"),TEXT(B271,"DDDD"))</f>
        <v>Wednesday</v>
      </c>
      <c r="B271" s="7">
        <f t="shared" si="4"/>
        <v>43369</v>
      </c>
      <c r="C271" s="15" t="str">
        <f>IF(ISNA(VLOOKUP(B271,Feiertage!$A$1:$B$42,2,FALSE)),"",VLOOKUP(B271,Feiertage!$A$1:$B$42,2,FALSE))</f>
        <v/>
      </c>
    </row>
    <row r="272" spans="1:3" x14ac:dyDescent="0.25">
      <c r="A272" s="15" t="str">
        <f>IF(Sprache!$B$1="DE",TEXT(B272,"TTTT"),TEXT(B272,"DDDD"))</f>
        <v>Thursday</v>
      </c>
      <c r="B272" s="7">
        <f t="shared" si="4"/>
        <v>43370</v>
      </c>
      <c r="C272" s="15" t="str">
        <f>IF(ISNA(VLOOKUP(B272,Feiertage!$A$1:$B$42,2,FALSE)),"",VLOOKUP(B272,Feiertage!$A$1:$B$42,2,FALSE))</f>
        <v/>
      </c>
    </row>
    <row r="273" spans="1:14" x14ac:dyDescent="0.25">
      <c r="A273" s="15" t="str">
        <f>IF(Sprache!$B$1="DE",TEXT(B273,"TTTT"),TEXT(B273,"DDDD"))</f>
        <v>Friday</v>
      </c>
      <c r="B273" s="7">
        <f t="shared" si="4"/>
        <v>43371</v>
      </c>
      <c r="C273" s="15" t="str">
        <f>IF(ISNA(VLOOKUP(B273,Feiertage!$A$1:$B$42,2,FALSE)),"",VLOOKUP(B273,Feiertage!$A$1:$B$42,2,FALSE))</f>
        <v/>
      </c>
    </row>
    <row r="274" spans="1:14" x14ac:dyDescent="0.25">
      <c r="A274" s="15" t="str">
        <f>IF(Sprache!$B$1="DE",TEXT(B274,"TTTT"),TEXT(B274,"DDDD"))</f>
        <v>Saturday</v>
      </c>
      <c r="B274" s="7">
        <f t="shared" si="4"/>
        <v>43372</v>
      </c>
      <c r="C274" s="15" t="str">
        <f>IF(ISNA(VLOOKUP(B274,Feiertage!$A$1:$B$42,2,FALSE)),"",VLOOKUP(B274,Feiertage!$A$1:$B$42,2,FALSE))</f>
        <v/>
      </c>
    </row>
    <row r="275" spans="1:14" x14ac:dyDescent="0.25">
      <c r="A275" s="15" t="str">
        <f>IF(Sprache!$B$1="DE",TEXT(B275,"TTTT"),TEXT(B275,"DDDD"))</f>
        <v>Sunday</v>
      </c>
      <c r="B275" s="7">
        <f t="shared" si="4"/>
        <v>43373</v>
      </c>
      <c r="C275" s="15" t="str">
        <f>IF(ISNA(VLOOKUP(B275,Feiertage!$A$1:$B$42,2,FALSE)),"",VLOOKUP(B275,Feiertage!$A$1:$B$42,2,FALSE))</f>
        <v/>
      </c>
    </row>
    <row r="276" spans="1:14" x14ac:dyDescent="0.25">
      <c r="A276" s="15" t="str">
        <f>IF(Sprache!$B$1="DE",TEXT(B276,"TTTT"),TEXT(B276,"DDDD"))</f>
        <v>Monday</v>
      </c>
      <c r="B276" s="7">
        <f t="shared" si="4"/>
        <v>43374</v>
      </c>
      <c r="C276" s="15" t="str">
        <f>IF(ISNA(VLOOKUP(B276,Feiertage!$A$1:$B$42,2,FALSE)),"",VLOOKUP(B276,Feiertage!$A$1:$B$42,2,FALSE))</f>
        <v/>
      </c>
      <c r="J276" s="45"/>
      <c r="K276" s="45"/>
      <c r="L276" s="45"/>
      <c r="M276" s="45"/>
      <c r="N276" s="45"/>
    </row>
    <row r="277" spans="1:14" x14ac:dyDescent="0.25">
      <c r="A277" s="15" t="str">
        <f>IF(Sprache!$B$1="DE",TEXT(B277,"TTTT"),TEXT(B277,"DDDD"))</f>
        <v>Tuesday</v>
      </c>
      <c r="B277" s="7">
        <f t="shared" si="4"/>
        <v>43375</v>
      </c>
      <c r="C277" s="15" t="str">
        <f>IF(ISNA(VLOOKUP(B277,Feiertage!$A$1:$B$42,2,FALSE)),"",VLOOKUP(B277,Feiertage!$A$1:$B$42,2,FALSE))</f>
        <v/>
      </c>
      <c r="J277" s="46"/>
      <c r="K277" s="46"/>
      <c r="L277" s="46"/>
      <c r="M277" s="46"/>
      <c r="N277" s="45"/>
    </row>
    <row r="278" spans="1:14" x14ac:dyDescent="0.25">
      <c r="A278" s="15" t="str">
        <f>IF(Sprache!$B$1="DE",TEXT(B278,"TTTT"),TEXT(B278,"DDDD"))</f>
        <v>Wednesday</v>
      </c>
      <c r="B278" s="7">
        <f t="shared" si="4"/>
        <v>43376</v>
      </c>
      <c r="C278" s="15" t="str">
        <f>IF(ISNA(VLOOKUP(B278,Feiertage!$A$1:$B$42,2,FALSE)),"",VLOOKUP(B278,Feiertage!$A$1:$B$42,2,FALSE))</f>
        <v/>
      </c>
      <c r="J278" s="47"/>
      <c r="K278" s="44"/>
      <c r="L278" s="44"/>
      <c r="M278" s="44"/>
      <c r="N278" s="45"/>
    </row>
    <row r="279" spans="1:14" x14ac:dyDescent="0.25">
      <c r="A279" s="15" t="str">
        <f>IF(Sprache!$B$1="DE",TEXT(B279,"TTTT"),TEXT(B279,"DDDD"))</f>
        <v>Thursday</v>
      </c>
      <c r="B279" s="7">
        <f t="shared" si="4"/>
        <v>43377</v>
      </c>
      <c r="C279" s="15" t="str">
        <f>IF(ISNA(VLOOKUP(B279,Feiertage!$A$1:$B$42,2,FALSE)),"",VLOOKUP(B279,Feiertage!$A$1:$B$42,2,FALSE))</f>
        <v/>
      </c>
      <c r="J279" s="48"/>
      <c r="K279" s="44"/>
      <c r="L279" s="44"/>
      <c r="M279" s="44"/>
      <c r="N279" s="45"/>
    </row>
    <row r="280" spans="1:14" x14ac:dyDescent="0.25">
      <c r="A280" s="15" t="str">
        <f>IF(Sprache!$B$1="DE",TEXT(B280,"TTTT"),TEXT(B280,"DDDD"))</f>
        <v>Friday</v>
      </c>
      <c r="B280" s="7">
        <f t="shared" si="4"/>
        <v>43378</v>
      </c>
      <c r="C280" s="15" t="str">
        <f>IF(ISNA(VLOOKUP(B280,Feiertage!$A$1:$B$42,2,FALSE)),"",VLOOKUP(B280,Feiertage!$A$1:$B$42,2,FALSE))</f>
        <v/>
      </c>
      <c r="J280" s="49"/>
      <c r="K280" s="44"/>
      <c r="L280" s="44"/>
      <c r="M280" s="44"/>
      <c r="N280" s="45"/>
    </row>
    <row r="281" spans="1:14" x14ac:dyDescent="0.25">
      <c r="A281" s="15" t="str">
        <f>IF(Sprache!$B$1="DE",TEXT(B281,"TTTT"),TEXT(B281,"DDDD"))</f>
        <v>Saturday</v>
      </c>
      <c r="B281" s="7">
        <f t="shared" si="4"/>
        <v>43379</v>
      </c>
      <c r="C281" s="15" t="str">
        <f>IF(ISNA(VLOOKUP(B281,Feiertage!$A$1:$B$42,2,FALSE)),"",VLOOKUP(B281,Feiertage!$A$1:$B$42,2,FALSE))</f>
        <v/>
      </c>
      <c r="J281" s="50"/>
      <c r="K281" s="44"/>
      <c r="L281" s="44"/>
      <c r="M281" s="44"/>
      <c r="N281" s="45"/>
    </row>
    <row r="282" spans="1:14" x14ac:dyDescent="0.25">
      <c r="A282" s="15" t="str">
        <f>IF(Sprache!$B$1="DE",TEXT(B282,"TTTT"),TEXT(B282,"DDDD"))</f>
        <v>Sunday</v>
      </c>
      <c r="B282" s="7">
        <f t="shared" si="4"/>
        <v>43380</v>
      </c>
      <c r="C282" s="15" t="str">
        <f>IF(ISNA(VLOOKUP(B282,Feiertage!$A$1:$B$42,2,FALSE)),"",VLOOKUP(B282,Feiertage!$A$1:$B$42,2,FALSE))</f>
        <v/>
      </c>
      <c r="J282" s="51"/>
      <c r="K282" s="44"/>
      <c r="L282" s="44"/>
      <c r="M282" s="44"/>
      <c r="N282" s="45"/>
    </row>
    <row r="283" spans="1:14" x14ac:dyDescent="0.25">
      <c r="A283" s="15" t="str">
        <f>IF(Sprache!$B$1="DE",TEXT(B283,"TTTT"),TEXT(B283,"DDDD"))</f>
        <v>Monday</v>
      </c>
      <c r="B283" s="7">
        <f t="shared" si="4"/>
        <v>43381</v>
      </c>
      <c r="C283" s="15" t="str">
        <f>IF(ISNA(VLOOKUP(B283,Feiertage!$A$1:$B$42,2,FALSE)),"",VLOOKUP(B283,Feiertage!$A$1:$B$42,2,FALSE))</f>
        <v/>
      </c>
      <c r="J283" s="51"/>
      <c r="K283" s="44"/>
      <c r="L283" s="44"/>
      <c r="M283" s="44"/>
      <c r="N283" s="45"/>
    </row>
    <row r="284" spans="1:14" x14ac:dyDescent="0.25">
      <c r="A284" s="15" t="str">
        <f>IF(Sprache!$B$1="DE",TEXT(B284,"TTTT"),TEXT(B284,"DDDD"))</f>
        <v>Tuesday</v>
      </c>
      <c r="B284" s="7">
        <f t="shared" si="4"/>
        <v>43382</v>
      </c>
      <c r="C284" s="15" t="str">
        <f>IF(ISNA(VLOOKUP(B284,Feiertage!$A$1:$B$42,2,FALSE)),"",VLOOKUP(B284,Feiertage!$A$1:$B$42,2,FALSE))</f>
        <v/>
      </c>
      <c r="J284" s="52"/>
      <c r="K284" s="44"/>
      <c r="L284" s="44"/>
      <c r="M284" s="44"/>
      <c r="N284" s="45"/>
    </row>
    <row r="285" spans="1:14" x14ac:dyDescent="0.25">
      <c r="A285" s="15" t="str">
        <f>IF(Sprache!$B$1="DE",TEXT(B285,"TTTT"),TEXT(B285,"DDDD"))</f>
        <v>Wednesday</v>
      </c>
      <c r="B285" s="7">
        <f t="shared" si="4"/>
        <v>43383</v>
      </c>
      <c r="C285" s="15" t="str">
        <f>IF(ISNA(VLOOKUP(B285,Feiertage!$A$1:$B$42,2,FALSE)),"",VLOOKUP(B285,Feiertage!$A$1:$B$42,2,FALSE))</f>
        <v/>
      </c>
      <c r="J285" s="52"/>
      <c r="K285" s="44"/>
      <c r="L285" s="44"/>
      <c r="M285" s="44"/>
      <c r="N285" s="45"/>
    </row>
    <row r="286" spans="1:14" x14ac:dyDescent="0.25">
      <c r="A286" s="15" t="str">
        <f>IF(Sprache!$B$1="DE",TEXT(B286,"TTTT"),TEXT(B286,"DDDD"))</f>
        <v>Thursday</v>
      </c>
      <c r="B286" s="7">
        <f t="shared" si="4"/>
        <v>43384</v>
      </c>
      <c r="C286" s="15" t="str">
        <f>IF(ISNA(VLOOKUP(B286,Feiertage!$A$1:$B$42,2,FALSE)),"",VLOOKUP(B286,Feiertage!$A$1:$B$42,2,FALSE))</f>
        <v/>
      </c>
      <c r="J286" s="50"/>
      <c r="K286" s="44"/>
      <c r="L286" s="44"/>
      <c r="M286" s="44"/>
      <c r="N286" s="45"/>
    </row>
    <row r="287" spans="1:14" x14ac:dyDescent="0.25">
      <c r="A287" s="15" t="str">
        <f>IF(Sprache!$B$1="DE",TEXT(B287,"TTTT"),TEXT(B287,"DDDD"))</f>
        <v>Friday</v>
      </c>
      <c r="B287" s="7">
        <f t="shared" si="4"/>
        <v>43385</v>
      </c>
      <c r="C287" s="15" t="str">
        <f>IF(ISNA(VLOOKUP(B287,Feiertage!$A$1:$B$42,2,FALSE)),"",VLOOKUP(B287,Feiertage!$A$1:$B$42,2,FALSE))</f>
        <v/>
      </c>
      <c r="J287" s="50"/>
      <c r="K287" s="44"/>
      <c r="L287" s="44"/>
      <c r="M287" s="44"/>
      <c r="N287" s="45"/>
    </row>
    <row r="288" spans="1:14" x14ac:dyDescent="0.25">
      <c r="A288" s="15" t="str">
        <f>IF(Sprache!$B$1="DE",TEXT(B288,"TTTT"),TEXT(B288,"DDDD"))</f>
        <v>Saturday</v>
      </c>
      <c r="B288" s="7">
        <f t="shared" si="4"/>
        <v>43386</v>
      </c>
      <c r="C288" s="15" t="str">
        <f>IF(ISNA(VLOOKUP(B288,Feiertage!$A$1:$B$42,2,FALSE)),"",VLOOKUP(B288,Feiertage!$A$1:$B$42,2,FALSE))</f>
        <v/>
      </c>
      <c r="J288" s="45"/>
      <c r="K288" s="45"/>
      <c r="L288" s="45"/>
      <c r="M288" s="45"/>
      <c r="N288" s="45"/>
    </row>
    <row r="289" spans="1:13" x14ac:dyDescent="0.25">
      <c r="A289" s="15" t="str">
        <f>IF(Sprache!$B$1="DE",TEXT(B289,"TTTT"),TEXT(B289,"DDDD"))</f>
        <v>Sunday</v>
      </c>
      <c r="B289" s="7">
        <f t="shared" si="4"/>
        <v>43387</v>
      </c>
      <c r="C289" s="15" t="str">
        <f>IF(ISNA(VLOOKUP(B289,Feiertage!$A$1:$B$42,2,FALSE)),"",VLOOKUP(B289,Feiertage!$A$1:$B$42,2,FALSE))</f>
        <v/>
      </c>
    </row>
    <row r="290" spans="1:13" x14ac:dyDescent="0.25">
      <c r="A290" s="15" t="str">
        <f>IF(Sprache!$B$1="DE",TEXT(B290,"TTTT"),TEXT(B290,"DDDD"))</f>
        <v>Monday</v>
      </c>
      <c r="B290" s="7">
        <f t="shared" si="4"/>
        <v>43388</v>
      </c>
      <c r="C290" s="15" t="str">
        <f>IF(ISNA(VLOOKUP(B290,Feiertage!$A$1:$B$42,2,FALSE)),"",VLOOKUP(B290,Feiertage!$A$1:$B$42,2,FALSE))</f>
        <v/>
      </c>
      <c r="K290" s="38"/>
      <c r="L290" s="38"/>
      <c r="M290" s="39"/>
    </row>
    <row r="291" spans="1:13" x14ac:dyDescent="0.25">
      <c r="A291" s="15" t="str">
        <f>IF(Sprache!$B$1="DE",TEXT(B291,"TTTT"),TEXT(B291,"DDDD"))</f>
        <v>Tuesday</v>
      </c>
      <c r="B291" s="7">
        <f t="shared" si="4"/>
        <v>43389</v>
      </c>
      <c r="C291" s="15" t="str">
        <f>IF(ISNA(VLOOKUP(B291,Feiertage!$A$1:$B$42,2,FALSE)),"",VLOOKUP(B291,Feiertage!$A$1:$B$42,2,FALSE))</f>
        <v/>
      </c>
    </row>
    <row r="292" spans="1:13" x14ac:dyDescent="0.25">
      <c r="A292" s="15" t="str">
        <f>IF(Sprache!$B$1="DE",TEXT(B292,"TTTT"),TEXT(B292,"DDDD"))</f>
        <v>Wednesday</v>
      </c>
      <c r="B292" s="7">
        <f t="shared" si="4"/>
        <v>43390</v>
      </c>
      <c r="C292" s="15" t="str">
        <f>IF(ISNA(VLOOKUP(B292,Feiertage!$A$1:$B$42,2,FALSE)),"",VLOOKUP(B292,Feiertage!$A$1:$B$42,2,FALSE))</f>
        <v/>
      </c>
    </row>
    <row r="293" spans="1:13" x14ac:dyDescent="0.25">
      <c r="A293" s="15" t="str">
        <f>IF(Sprache!$B$1="DE",TEXT(B293,"TTTT"),TEXT(B293,"DDDD"))</f>
        <v>Thursday</v>
      </c>
      <c r="B293" s="7">
        <f t="shared" si="4"/>
        <v>43391</v>
      </c>
      <c r="C293" s="15" t="str">
        <f>IF(ISNA(VLOOKUP(B293,Feiertage!$A$1:$B$42,2,FALSE)),"",VLOOKUP(B293,Feiertage!$A$1:$B$42,2,FALSE))</f>
        <v/>
      </c>
    </row>
    <row r="294" spans="1:13" x14ac:dyDescent="0.25">
      <c r="A294" s="15" t="str">
        <f>IF(Sprache!$B$1="DE",TEXT(B294,"TTTT"),TEXT(B294,"DDDD"))</f>
        <v>Friday</v>
      </c>
      <c r="B294" s="7">
        <f t="shared" si="4"/>
        <v>43392</v>
      </c>
      <c r="C294" s="15" t="str">
        <f>IF(ISNA(VLOOKUP(B294,Feiertage!$A$1:$B$42,2,FALSE)),"",VLOOKUP(B294,Feiertage!$A$1:$B$42,2,FALSE))</f>
        <v/>
      </c>
    </row>
    <row r="295" spans="1:13" x14ac:dyDescent="0.25">
      <c r="A295" s="15" t="str">
        <f>IF(Sprache!$B$1="DE",TEXT(B295,"TTTT"),TEXT(B295,"DDDD"))</f>
        <v>Saturday</v>
      </c>
      <c r="B295" s="7">
        <f t="shared" si="4"/>
        <v>43393</v>
      </c>
      <c r="C295" s="15" t="str">
        <f>IF(ISNA(VLOOKUP(B295,Feiertage!$A$1:$B$42,2,FALSE)),"",VLOOKUP(B295,Feiertage!$A$1:$B$42,2,FALSE))</f>
        <v/>
      </c>
    </row>
    <row r="296" spans="1:13" x14ac:dyDescent="0.25">
      <c r="A296" s="15" t="str">
        <f>IF(Sprache!$B$1="DE",TEXT(B296,"TTTT"),TEXT(B296,"DDDD"))</f>
        <v>Sunday</v>
      </c>
      <c r="B296" s="7">
        <f t="shared" si="4"/>
        <v>43394</v>
      </c>
      <c r="C296" s="15" t="str">
        <f>IF(ISNA(VLOOKUP(B296,Feiertage!$A$1:$B$42,2,FALSE)),"",VLOOKUP(B296,Feiertage!$A$1:$B$42,2,FALSE))</f>
        <v/>
      </c>
    </row>
    <row r="297" spans="1:13" x14ac:dyDescent="0.25">
      <c r="A297" s="15" t="str">
        <f>IF(Sprache!$B$1="DE",TEXT(B297,"TTTT"),TEXT(B297,"DDDD"))</f>
        <v>Monday</v>
      </c>
      <c r="B297" s="7">
        <f t="shared" si="4"/>
        <v>43395</v>
      </c>
      <c r="C297" s="15" t="str">
        <f>IF(ISNA(VLOOKUP(B297,Feiertage!$A$1:$B$42,2,FALSE)),"",VLOOKUP(B297,Feiertage!$A$1:$B$42,2,FALSE))</f>
        <v/>
      </c>
    </row>
    <row r="298" spans="1:13" x14ac:dyDescent="0.25">
      <c r="A298" s="15" t="str">
        <f>IF(Sprache!$B$1="DE",TEXT(B298,"TTTT"),TEXT(B298,"DDDD"))</f>
        <v>Tuesday</v>
      </c>
      <c r="B298" s="7">
        <f t="shared" si="4"/>
        <v>43396</v>
      </c>
      <c r="C298" s="15" t="str">
        <f>IF(ISNA(VLOOKUP(B298,Feiertage!$A$1:$B$42,2,FALSE)),"",VLOOKUP(B298,Feiertage!$A$1:$B$42,2,FALSE))</f>
        <v/>
      </c>
    </row>
    <row r="299" spans="1:13" x14ac:dyDescent="0.25">
      <c r="A299" s="15" t="str">
        <f>IF(Sprache!$B$1="DE",TEXT(B299,"TTTT"),TEXT(B299,"DDDD"))</f>
        <v>Wednesday</v>
      </c>
      <c r="B299" s="7">
        <f t="shared" si="4"/>
        <v>43397</v>
      </c>
      <c r="C299" s="15" t="str">
        <f>IF(ISNA(VLOOKUP(B299,Feiertage!$A$1:$B$42,2,FALSE)),"",VLOOKUP(B299,Feiertage!$A$1:$B$42,2,FALSE))</f>
        <v/>
      </c>
    </row>
    <row r="300" spans="1:13" x14ac:dyDescent="0.25">
      <c r="A300" s="15" t="str">
        <f>IF(Sprache!$B$1="DE",TEXT(B300,"TTTT"),TEXT(B300,"DDDD"))</f>
        <v>Thursday</v>
      </c>
      <c r="B300" s="7">
        <f t="shared" si="4"/>
        <v>43398</v>
      </c>
      <c r="C300" s="15" t="str">
        <f>IF(ISNA(VLOOKUP(B300,Feiertage!$A$1:$B$42,2,FALSE)),"",VLOOKUP(B300,Feiertage!$A$1:$B$42,2,FALSE))</f>
        <v/>
      </c>
    </row>
    <row r="301" spans="1:13" x14ac:dyDescent="0.25">
      <c r="A301" s="15" t="str">
        <f>IF(Sprache!$B$1="DE",TEXT(B301,"TTTT"),TEXT(B301,"DDDD"))</f>
        <v>Friday</v>
      </c>
      <c r="B301" s="7">
        <f t="shared" si="4"/>
        <v>43399</v>
      </c>
      <c r="C301" s="15" t="str">
        <f>IF(ISNA(VLOOKUP(B301,Feiertage!$A$1:$B$42,2,FALSE)),"",VLOOKUP(B301,Feiertage!$A$1:$B$42,2,FALSE))</f>
        <v/>
      </c>
    </row>
    <row r="302" spans="1:13" x14ac:dyDescent="0.25">
      <c r="A302" s="15" t="str">
        <f>IF(Sprache!$B$1="DE",TEXT(B302,"TTTT"),TEXT(B302,"DDDD"))</f>
        <v>Saturday</v>
      </c>
      <c r="B302" s="7">
        <f t="shared" si="4"/>
        <v>43400</v>
      </c>
      <c r="C302" s="15" t="str">
        <f>IF(ISNA(VLOOKUP(B302,Feiertage!$A$1:$B$42,2,FALSE)),"",VLOOKUP(B302,Feiertage!$A$1:$B$42,2,FALSE))</f>
        <v/>
      </c>
    </row>
    <row r="303" spans="1:13" x14ac:dyDescent="0.25">
      <c r="A303" s="15" t="str">
        <f>IF(Sprache!$B$1="DE",TEXT(B303,"TTTT"),TEXT(B303,"DDDD"))</f>
        <v>Sunday</v>
      </c>
      <c r="B303" s="7">
        <f t="shared" si="4"/>
        <v>43401</v>
      </c>
      <c r="C303" s="15" t="str">
        <f>IF(ISNA(VLOOKUP(B303,Feiertage!$A$1:$B$42,2,FALSE)),"",VLOOKUP(B303,Feiertage!$A$1:$B$42,2,FALSE))</f>
        <v/>
      </c>
    </row>
    <row r="304" spans="1:13" x14ac:dyDescent="0.25">
      <c r="A304" s="15" t="str">
        <f>IF(Sprache!$B$1="DE",TEXT(B304,"TTTT"),TEXT(B304,"DDDD"))</f>
        <v>Monday</v>
      </c>
      <c r="B304" s="7">
        <f t="shared" si="4"/>
        <v>43402</v>
      </c>
      <c r="C304" s="15" t="str">
        <f>IF(ISNA(VLOOKUP(B304,Feiertage!$A$1:$B$42,2,FALSE)),"",VLOOKUP(B304,Feiertage!$A$1:$B$42,2,FALSE))</f>
        <v/>
      </c>
    </row>
    <row r="305" spans="1:3" x14ac:dyDescent="0.25">
      <c r="A305" s="15" t="str">
        <f>IF(Sprache!$B$1="DE",TEXT(B305,"TTTT"),TEXT(B305,"DDDD"))</f>
        <v>Tuesday</v>
      </c>
      <c r="B305" s="7">
        <f t="shared" si="4"/>
        <v>43403</v>
      </c>
      <c r="C305" s="15" t="str">
        <f>IF(ISNA(VLOOKUP(B305,Feiertage!$A$1:$B$42,2,FALSE)),"",VLOOKUP(B305,Feiertage!$A$1:$B$42,2,FALSE))</f>
        <v/>
      </c>
    </row>
    <row r="306" spans="1:3" x14ac:dyDescent="0.25">
      <c r="A306" s="15" t="str">
        <f>IF(Sprache!$B$1="DE",TEXT(B306,"TTTT"),TEXT(B306,"DDDD"))</f>
        <v>Wednesday</v>
      </c>
      <c r="B306" s="7">
        <f t="shared" si="4"/>
        <v>43404</v>
      </c>
      <c r="C306" s="15" t="str">
        <f>IF(ISNA(VLOOKUP(B306,Feiertage!$A$1:$B$42,2,FALSE)),"",VLOOKUP(B306,Feiertage!$A$1:$B$42,2,FALSE))</f>
        <v/>
      </c>
    </row>
    <row r="307" spans="1:3" x14ac:dyDescent="0.25">
      <c r="A307" s="15" t="str">
        <f>IF(Sprache!$B$1="DE",TEXT(B307,"TTTT"),TEXT(B307,"DDDD"))</f>
        <v>Thursday</v>
      </c>
      <c r="B307" s="7">
        <f t="shared" si="4"/>
        <v>43405</v>
      </c>
      <c r="C307" s="15" t="str">
        <f>IF(ISNA(VLOOKUP(B307,Feiertage!$A$1:$B$42,2,FALSE)),"",VLOOKUP(B307,Feiertage!$A$1:$B$42,2,FALSE))</f>
        <v/>
      </c>
    </row>
    <row r="308" spans="1:3" x14ac:dyDescent="0.25">
      <c r="A308" s="15" t="str">
        <f>IF(Sprache!$B$1="DE",TEXT(B308,"TTTT"),TEXT(B308,"DDDD"))</f>
        <v>Friday</v>
      </c>
      <c r="B308" s="7">
        <f t="shared" si="4"/>
        <v>43406</v>
      </c>
      <c r="C308" s="15" t="str">
        <f>IF(ISNA(VLOOKUP(B308,Feiertage!$A$1:$B$42,2,FALSE)),"",VLOOKUP(B308,Feiertage!$A$1:$B$42,2,FALSE))</f>
        <v/>
      </c>
    </row>
    <row r="309" spans="1:3" x14ac:dyDescent="0.25">
      <c r="A309" s="15" t="str">
        <f>IF(Sprache!$B$1="DE",TEXT(B309,"TTTT"),TEXT(B309,"DDDD"))</f>
        <v>Saturday</v>
      </c>
      <c r="B309" s="7">
        <f t="shared" si="4"/>
        <v>43407</v>
      </c>
      <c r="C309" s="15" t="str">
        <f>IF(ISNA(VLOOKUP(B309,Feiertage!$A$1:$B$42,2,FALSE)),"",VLOOKUP(B309,Feiertage!$A$1:$B$42,2,FALSE))</f>
        <v/>
      </c>
    </row>
    <row r="310" spans="1:3" x14ac:dyDescent="0.25">
      <c r="A310" s="15" t="str">
        <f>IF(Sprache!$B$1="DE",TEXT(B310,"TTTT"),TEXT(B310,"DDDD"))</f>
        <v>Sunday</v>
      </c>
      <c r="B310" s="7">
        <f t="shared" si="4"/>
        <v>43408</v>
      </c>
      <c r="C310" s="15" t="str">
        <f>IF(ISNA(VLOOKUP(B310,Feiertage!$A$1:$B$42,2,FALSE)),"",VLOOKUP(B310,Feiertage!$A$1:$B$42,2,FALSE))</f>
        <v/>
      </c>
    </row>
    <row r="311" spans="1:3" x14ac:dyDescent="0.25">
      <c r="A311" s="15" t="str">
        <f>IF(Sprache!$B$1="DE",TEXT(B311,"TTTT"),TEXT(B311,"DDDD"))</f>
        <v>Monday</v>
      </c>
      <c r="B311" s="7">
        <f t="shared" si="4"/>
        <v>43409</v>
      </c>
      <c r="C311" s="15" t="str">
        <f>IF(ISNA(VLOOKUP(B311,Feiertage!$A$1:$B$42,2,FALSE)),"",VLOOKUP(B311,Feiertage!$A$1:$B$42,2,FALSE))</f>
        <v/>
      </c>
    </row>
    <row r="312" spans="1:3" x14ac:dyDescent="0.25">
      <c r="A312" s="15" t="str">
        <f>IF(Sprache!$B$1="DE",TEXT(B312,"TTTT"),TEXT(B312,"DDDD"))</f>
        <v>Tuesday</v>
      </c>
      <c r="B312" s="7">
        <f t="shared" si="4"/>
        <v>43410</v>
      </c>
      <c r="C312" s="15" t="str">
        <f>IF(ISNA(VLOOKUP(B312,Feiertage!$A$1:$B$42,2,FALSE)),"",VLOOKUP(B312,Feiertage!$A$1:$B$42,2,FALSE))</f>
        <v/>
      </c>
    </row>
    <row r="313" spans="1:3" x14ac:dyDescent="0.25">
      <c r="A313" s="15" t="str">
        <f>IF(Sprache!$B$1="DE",TEXT(B313,"TTTT"),TEXT(B313,"DDDD"))</f>
        <v>Wednesday</v>
      </c>
      <c r="B313" s="7">
        <f t="shared" si="4"/>
        <v>43411</v>
      </c>
      <c r="C313" s="15" t="str">
        <f>IF(ISNA(VLOOKUP(B313,Feiertage!$A$1:$B$42,2,FALSE)),"",VLOOKUP(B313,Feiertage!$A$1:$B$42,2,FALSE))</f>
        <v/>
      </c>
    </row>
    <row r="314" spans="1:3" x14ac:dyDescent="0.25">
      <c r="A314" s="15" t="str">
        <f>IF(Sprache!$B$1="DE",TEXT(B314,"TTTT"),TEXT(B314,"DDDD"))</f>
        <v>Thursday</v>
      </c>
      <c r="B314" s="7">
        <f t="shared" si="4"/>
        <v>43412</v>
      </c>
      <c r="C314" s="15" t="str">
        <f>IF(ISNA(VLOOKUP(B314,Feiertage!$A$1:$B$42,2,FALSE)),"",VLOOKUP(B314,Feiertage!$A$1:$B$42,2,FALSE))</f>
        <v/>
      </c>
    </row>
    <row r="315" spans="1:3" x14ac:dyDescent="0.25">
      <c r="A315" s="15" t="str">
        <f>IF(Sprache!$B$1="DE",TEXT(B315,"TTTT"),TEXT(B315,"DDDD"))</f>
        <v>Friday</v>
      </c>
      <c r="B315" s="7">
        <f t="shared" si="4"/>
        <v>43413</v>
      </c>
      <c r="C315" s="15" t="str">
        <f>IF(ISNA(VLOOKUP(B315,Feiertage!$A$1:$B$42,2,FALSE)),"",VLOOKUP(B315,Feiertage!$A$1:$B$42,2,FALSE))</f>
        <v/>
      </c>
    </row>
    <row r="316" spans="1:3" x14ac:dyDescent="0.25">
      <c r="A316" s="15" t="str">
        <f>IF(Sprache!$B$1="DE",TEXT(B316,"TTTT"),TEXT(B316,"DDDD"))</f>
        <v>Saturday</v>
      </c>
      <c r="B316" s="7">
        <f t="shared" si="4"/>
        <v>43414</v>
      </c>
      <c r="C316" s="15" t="str">
        <f>IF(ISNA(VLOOKUP(B316,Feiertage!$A$1:$B$42,2,FALSE)),"",VLOOKUP(B316,Feiertage!$A$1:$B$42,2,FALSE))</f>
        <v/>
      </c>
    </row>
    <row r="317" spans="1:3" x14ac:dyDescent="0.25">
      <c r="A317" s="15" t="str">
        <f>IF(Sprache!$B$1="DE",TEXT(B317,"TTTT"),TEXT(B317,"DDDD"))</f>
        <v>Sunday</v>
      </c>
      <c r="B317" s="7">
        <f t="shared" si="4"/>
        <v>43415</v>
      </c>
      <c r="C317" s="15" t="str">
        <f>IF(ISNA(VLOOKUP(B317,Feiertage!$A$1:$B$42,2,FALSE)),"",VLOOKUP(B317,Feiertage!$A$1:$B$42,2,FALSE))</f>
        <v/>
      </c>
    </row>
    <row r="318" spans="1:3" x14ac:dyDescent="0.25">
      <c r="A318" s="15" t="str">
        <f>IF(Sprache!$B$1="DE",TEXT(B318,"TTTT"),TEXT(B318,"DDDD"))</f>
        <v>Monday</v>
      </c>
      <c r="B318" s="7">
        <f t="shared" si="4"/>
        <v>43416</v>
      </c>
      <c r="C318" s="15" t="str">
        <f>IF(ISNA(VLOOKUP(B318,Feiertage!$A$1:$B$42,2,FALSE)),"",VLOOKUP(B318,Feiertage!$A$1:$B$42,2,FALSE))</f>
        <v/>
      </c>
    </row>
    <row r="319" spans="1:3" x14ac:dyDescent="0.25">
      <c r="A319" s="15" t="str">
        <f>IF(Sprache!$B$1="DE",TEXT(B319,"TTTT"),TEXT(B319,"DDDD"))</f>
        <v>Tuesday</v>
      </c>
      <c r="B319" s="7">
        <f t="shared" si="4"/>
        <v>43417</v>
      </c>
      <c r="C319" s="15" t="str">
        <f>IF(ISNA(VLOOKUP(B319,Feiertage!$A$1:$B$42,2,FALSE)),"",VLOOKUP(B319,Feiertage!$A$1:$B$42,2,FALSE))</f>
        <v/>
      </c>
    </row>
    <row r="320" spans="1:3" x14ac:dyDescent="0.25">
      <c r="A320" s="15" t="str">
        <f>IF(Sprache!$B$1="DE",TEXT(B320,"TTTT"),TEXT(B320,"DDDD"))</f>
        <v>Wednesday</v>
      </c>
      <c r="B320" s="7">
        <f t="shared" si="4"/>
        <v>43418</v>
      </c>
      <c r="C320" s="15" t="str">
        <f>IF(ISNA(VLOOKUP(B320,Feiertage!$A$1:$B$42,2,FALSE)),"",VLOOKUP(B320,Feiertage!$A$1:$B$42,2,FALSE))</f>
        <v/>
      </c>
    </row>
    <row r="321" spans="1:3" x14ac:dyDescent="0.25">
      <c r="A321" s="15" t="str">
        <f>IF(Sprache!$B$1="DE",TEXT(B321,"TTTT"),TEXT(B321,"DDDD"))</f>
        <v>Thursday</v>
      </c>
      <c r="B321" s="7">
        <f t="shared" si="4"/>
        <v>43419</v>
      </c>
      <c r="C321" s="15" t="str">
        <f>IF(ISNA(VLOOKUP(B321,Feiertage!$A$1:$B$42,2,FALSE)),"",VLOOKUP(B321,Feiertage!$A$1:$B$42,2,FALSE))</f>
        <v/>
      </c>
    </row>
    <row r="322" spans="1:3" x14ac:dyDescent="0.25">
      <c r="A322" s="15" t="str">
        <f>IF(Sprache!$B$1="DE",TEXT(B322,"TTTT"),TEXT(B322,"DDDD"))</f>
        <v>Friday</v>
      </c>
      <c r="B322" s="7">
        <f t="shared" si="4"/>
        <v>43420</v>
      </c>
      <c r="C322" s="15" t="str">
        <f>IF(ISNA(VLOOKUP(B322,Feiertage!$A$1:$B$42,2,FALSE)),"",VLOOKUP(B322,Feiertage!$A$1:$B$42,2,FALSE))</f>
        <v/>
      </c>
    </row>
    <row r="323" spans="1:3" x14ac:dyDescent="0.25">
      <c r="A323" s="15" t="str">
        <f>IF(Sprache!$B$1="DE",TEXT(B323,"TTTT"),TEXT(B323,"DDDD"))</f>
        <v>Saturday</v>
      </c>
      <c r="B323" s="7">
        <f t="shared" si="4"/>
        <v>43421</v>
      </c>
      <c r="C323" s="15" t="str">
        <f>IF(ISNA(VLOOKUP(B323,Feiertage!$A$1:$B$42,2,FALSE)),"",VLOOKUP(B323,Feiertage!$A$1:$B$42,2,FALSE))</f>
        <v/>
      </c>
    </row>
    <row r="324" spans="1:3" x14ac:dyDescent="0.25">
      <c r="A324" s="15" t="str">
        <f>IF(Sprache!$B$1="DE",TEXT(B324,"TTTT"),TEXT(B324,"DDDD"))</f>
        <v>Sunday</v>
      </c>
      <c r="B324" s="7">
        <f t="shared" si="4"/>
        <v>43422</v>
      </c>
      <c r="C324" s="15" t="str">
        <f>IF(ISNA(VLOOKUP(B324,Feiertage!$A$1:$B$42,2,FALSE)),"",VLOOKUP(B324,Feiertage!$A$1:$B$42,2,FALSE))</f>
        <v/>
      </c>
    </row>
    <row r="325" spans="1:3" x14ac:dyDescent="0.25">
      <c r="A325" s="15" t="str">
        <f>IF(Sprache!$B$1="DE",TEXT(B325,"TTTT"),TEXT(B325,"DDDD"))</f>
        <v>Monday</v>
      </c>
      <c r="B325" s="7">
        <f t="shared" ref="B325:B367" si="5">B324+1</f>
        <v>43423</v>
      </c>
      <c r="C325" s="15" t="str">
        <f>IF(ISNA(VLOOKUP(B325,Feiertage!$A$1:$B$42,2,FALSE)),"",VLOOKUP(B325,Feiertage!$A$1:$B$42,2,FALSE))</f>
        <v/>
      </c>
    </row>
    <row r="326" spans="1:3" x14ac:dyDescent="0.25">
      <c r="A326" s="15" t="str">
        <f>IF(Sprache!$B$1="DE",TEXT(B326,"TTTT"),TEXT(B326,"DDDD"))</f>
        <v>Tuesday</v>
      </c>
      <c r="B326" s="7">
        <f t="shared" si="5"/>
        <v>43424</v>
      </c>
      <c r="C326" s="15" t="str">
        <f>IF(ISNA(VLOOKUP(B326,Feiertage!$A$1:$B$42,2,FALSE)),"",VLOOKUP(B326,Feiertage!$A$1:$B$42,2,FALSE))</f>
        <v/>
      </c>
    </row>
    <row r="327" spans="1:3" x14ac:dyDescent="0.25">
      <c r="A327" s="15" t="str">
        <f>IF(Sprache!$B$1="DE",TEXT(B327,"TTTT"),TEXT(B327,"DDDD"))</f>
        <v>Wednesday</v>
      </c>
      <c r="B327" s="7">
        <f t="shared" si="5"/>
        <v>43425</v>
      </c>
      <c r="C327" s="15" t="str">
        <f>IF(ISNA(VLOOKUP(B327,Feiertage!$A$1:$B$42,2,FALSE)),"",VLOOKUP(B327,Feiertage!$A$1:$B$42,2,FALSE))</f>
        <v/>
      </c>
    </row>
    <row r="328" spans="1:3" x14ac:dyDescent="0.25">
      <c r="A328" s="15" t="str">
        <f>IF(Sprache!$B$1="DE",TEXT(B328,"TTTT"),TEXT(B328,"DDDD"))</f>
        <v>Thursday</v>
      </c>
      <c r="B328" s="7">
        <f t="shared" si="5"/>
        <v>43426</v>
      </c>
      <c r="C328" s="15" t="str">
        <f>IF(ISNA(VLOOKUP(B328,Feiertage!$A$1:$B$42,2,FALSE)),"",VLOOKUP(B328,Feiertage!$A$1:$B$42,2,FALSE))</f>
        <v/>
      </c>
    </row>
    <row r="329" spans="1:3" x14ac:dyDescent="0.25">
      <c r="A329" s="15" t="str">
        <f>IF(Sprache!$B$1="DE",TEXT(B329,"TTTT"),TEXT(B329,"DDDD"))</f>
        <v>Friday</v>
      </c>
      <c r="B329" s="7">
        <f t="shared" si="5"/>
        <v>43427</v>
      </c>
      <c r="C329" s="15" t="str">
        <f>IF(ISNA(VLOOKUP(B329,Feiertage!$A$1:$B$42,2,FALSE)),"",VLOOKUP(B329,Feiertage!$A$1:$B$42,2,FALSE))</f>
        <v/>
      </c>
    </row>
    <row r="330" spans="1:3" x14ac:dyDescent="0.25">
      <c r="A330" s="15" t="str">
        <f>IF(Sprache!$B$1="DE",TEXT(B330,"TTTT"),TEXT(B330,"DDDD"))</f>
        <v>Saturday</v>
      </c>
      <c r="B330" s="7">
        <f t="shared" si="5"/>
        <v>43428</v>
      </c>
      <c r="C330" s="15" t="str">
        <f>IF(ISNA(VLOOKUP(B330,Feiertage!$A$1:$B$42,2,FALSE)),"",VLOOKUP(B330,Feiertage!$A$1:$B$42,2,FALSE))</f>
        <v/>
      </c>
    </row>
    <row r="331" spans="1:3" x14ac:dyDescent="0.25">
      <c r="A331" s="15" t="str">
        <f>IF(Sprache!$B$1="DE",TEXT(B331,"TTTT"),TEXT(B331,"DDDD"))</f>
        <v>Sunday</v>
      </c>
      <c r="B331" s="7">
        <f t="shared" si="5"/>
        <v>43429</v>
      </c>
      <c r="C331" s="15" t="str">
        <f>IF(ISNA(VLOOKUP(B331,Feiertage!$A$1:$B$42,2,FALSE)),"",VLOOKUP(B331,Feiertage!$A$1:$B$42,2,FALSE))</f>
        <v/>
      </c>
    </row>
    <row r="332" spans="1:3" x14ac:dyDescent="0.25">
      <c r="A332" s="15" t="str">
        <f>IF(Sprache!$B$1="DE",TEXT(B332,"TTTT"),TEXT(B332,"DDDD"))</f>
        <v>Monday</v>
      </c>
      <c r="B332" s="7">
        <f t="shared" si="5"/>
        <v>43430</v>
      </c>
      <c r="C332" s="15" t="str">
        <f>IF(ISNA(VLOOKUP(B332,Feiertage!$A$1:$B$42,2,FALSE)),"",VLOOKUP(B332,Feiertage!$A$1:$B$42,2,FALSE))</f>
        <v/>
      </c>
    </row>
    <row r="333" spans="1:3" x14ac:dyDescent="0.25">
      <c r="A333" s="15" t="str">
        <f>IF(Sprache!$B$1="DE",TEXT(B333,"TTTT"),TEXT(B333,"DDDD"))</f>
        <v>Tuesday</v>
      </c>
      <c r="B333" s="7">
        <f t="shared" si="5"/>
        <v>43431</v>
      </c>
      <c r="C333" s="15" t="str">
        <f>IF(ISNA(VLOOKUP(B333,Feiertage!$A$1:$B$42,2,FALSE)),"",VLOOKUP(B333,Feiertage!$A$1:$B$42,2,FALSE))</f>
        <v/>
      </c>
    </row>
    <row r="334" spans="1:3" x14ac:dyDescent="0.25">
      <c r="A334" s="15" t="str">
        <f>IF(Sprache!$B$1="DE",TEXT(B334,"TTTT"),TEXT(B334,"DDDD"))</f>
        <v>Wednesday</v>
      </c>
      <c r="B334" s="7">
        <f t="shared" si="5"/>
        <v>43432</v>
      </c>
      <c r="C334" s="15" t="str">
        <f>IF(ISNA(VLOOKUP(B334,Feiertage!$A$1:$B$42,2,FALSE)),"",VLOOKUP(B334,Feiertage!$A$1:$B$42,2,FALSE))</f>
        <v/>
      </c>
    </row>
    <row r="335" spans="1:3" x14ac:dyDescent="0.25">
      <c r="A335" s="15" t="str">
        <f>IF(Sprache!$B$1="DE",TEXT(B335,"TTTT"),TEXT(B335,"DDDD"))</f>
        <v>Thursday</v>
      </c>
      <c r="B335" s="7">
        <f t="shared" si="5"/>
        <v>43433</v>
      </c>
      <c r="C335" s="15" t="str">
        <f>IF(ISNA(VLOOKUP(B335,Feiertage!$A$1:$B$42,2,FALSE)),"",VLOOKUP(B335,Feiertage!$A$1:$B$42,2,FALSE))</f>
        <v/>
      </c>
    </row>
    <row r="336" spans="1:3" x14ac:dyDescent="0.25">
      <c r="A336" s="15" t="str">
        <f>IF(Sprache!$B$1="DE",TEXT(B336,"TTTT"),TEXT(B336,"DDDD"))</f>
        <v>Friday</v>
      </c>
      <c r="B336" s="7">
        <f t="shared" si="5"/>
        <v>43434</v>
      </c>
      <c r="C336" s="15" t="str">
        <f>IF(ISNA(VLOOKUP(B336,Feiertage!$A$1:$B$42,2,FALSE)),"",VLOOKUP(B336,Feiertage!$A$1:$B$42,2,FALSE))</f>
        <v/>
      </c>
    </row>
    <row r="337" spans="1:3" x14ac:dyDescent="0.25">
      <c r="A337" s="15" t="str">
        <f>IF(Sprache!$B$1="DE",TEXT(B337,"TTTT"),TEXT(B337,"DDDD"))</f>
        <v>Saturday</v>
      </c>
      <c r="B337" s="7">
        <f t="shared" si="5"/>
        <v>43435</v>
      </c>
      <c r="C337" s="15" t="str">
        <f>IF(ISNA(VLOOKUP(B337,Feiertage!$A$1:$B$42,2,FALSE)),"",VLOOKUP(B337,Feiertage!$A$1:$B$42,2,FALSE))</f>
        <v/>
      </c>
    </row>
    <row r="338" spans="1:3" x14ac:dyDescent="0.25">
      <c r="A338" s="15" t="str">
        <f>IF(Sprache!$B$1="DE",TEXT(B338,"TTTT"),TEXT(B338,"DDDD"))</f>
        <v>Sunday</v>
      </c>
      <c r="B338" s="7">
        <f t="shared" si="5"/>
        <v>43436</v>
      </c>
      <c r="C338" s="15" t="str">
        <f>IF(ISNA(VLOOKUP(B338,Feiertage!$A$1:$B$42,2,FALSE)),"",VLOOKUP(B338,Feiertage!$A$1:$B$42,2,FALSE))</f>
        <v>1. Advent</v>
      </c>
    </row>
    <row r="339" spans="1:3" x14ac:dyDescent="0.25">
      <c r="A339" s="15" t="str">
        <f>IF(Sprache!$B$1="DE",TEXT(B339,"TTTT"),TEXT(B339,"DDDD"))</f>
        <v>Monday</v>
      </c>
      <c r="B339" s="7">
        <f t="shared" si="5"/>
        <v>43437</v>
      </c>
      <c r="C339" s="15" t="str">
        <f>IF(ISNA(VLOOKUP(B339,Feiertage!$A$1:$B$42,2,FALSE)),"",VLOOKUP(B339,Feiertage!$A$1:$B$42,2,FALSE))</f>
        <v/>
      </c>
    </row>
    <row r="340" spans="1:3" x14ac:dyDescent="0.25">
      <c r="A340" s="15" t="str">
        <f>IF(Sprache!$B$1="DE",TEXT(B340,"TTTT"),TEXT(B340,"DDDD"))</f>
        <v>Tuesday</v>
      </c>
      <c r="B340" s="7">
        <f t="shared" si="5"/>
        <v>43438</v>
      </c>
      <c r="C340" s="15" t="str">
        <f>IF(ISNA(VLOOKUP(B340,Feiertage!$A$1:$B$42,2,FALSE)),"",VLOOKUP(B340,Feiertage!$A$1:$B$42,2,FALSE))</f>
        <v/>
      </c>
    </row>
    <row r="341" spans="1:3" x14ac:dyDescent="0.25">
      <c r="A341" s="15" t="str">
        <f>IF(Sprache!$B$1="DE",TEXT(B341,"TTTT"),TEXT(B341,"DDDD"))</f>
        <v>Wednesday</v>
      </c>
      <c r="B341" s="7">
        <f t="shared" si="5"/>
        <v>43439</v>
      </c>
      <c r="C341" s="15" t="str">
        <f>IF(ISNA(VLOOKUP(B341,Feiertage!$A$1:$B$42,2,FALSE)),"",VLOOKUP(B341,Feiertage!$A$1:$B$42,2,FALSE))</f>
        <v/>
      </c>
    </row>
    <row r="342" spans="1:3" x14ac:dyDescent="0.25">
      <c r="A342" s="15" t="str">
        <f>IF(Sprache!$B$1="DE",TEXT(B342,"TTTT"),TEXT(B342,"DDDD"))</f>
        <v>Thursday</v>
      </c>
      <c r="B342" s="7">
        <f t="shared" si="5"/>
        <v>43440</v>
      </c>
      <c r="C342" s="15" t="str">
        <f>IF(ISNA(VLOOKUP(B342,Feiertage!$A$1:$B$42,2,FALSE)),"",VLOOKUP(B342,Feiertage!$A$1:$B$42,2,FALSE))</f>
        <v/>
      </c>
    </row>
    <row r="343" spans="1:3" x14ac:dyDescent="0.25">
      <c r="A343" s="15" t="str">
        <f>IF(Sprache!$B$1="DE",TEXT(B343,"TTTT"),TEXT(B343,"DDDD"))</f>
        <v>Friday</v>
      </c>
      <c r="B343" s="7">
        <f t="shared" si="5"/>
        <v>43441</v>
      </c>
      <c r="C343" s="15" t="str">
        <f>IF(ISNA(VLOOKUP(B343,Feiertage!$A$1:$B$42,2,FALSE)),"",VLOOKUP(B343,Feiertage!$A$1:$B$42,2,FALSE))</f>
        <v/>
      </c>
    </row>
    <row r="344" spans="1:3" x14ac:dyDescent="0.25">
      <c r="A344" s="15" t="str">
        <f>IF(Sprache!$B$1="DE",TEXT(B344,"TTTT"),TEXT(B344,"DDDD"))</f>
        <v>Saturday</v>
      </c>
      <c r="B344" s="7">
        <f t="shared" si="5"/>
        <v>43442</v>
      </c>
      <c r="C344" s="15" t="str">
        <f>IF(ISNA(VLOOKUP(B344,Feiertage!$A$1:$B$42,2,FALSE)),"",VLOOKUP(B344,Feiertage!$A$1:$B$42,2,FALSE))</f>
        <v/>
      </c>
    </row>
    <row r="345" spans="1:3" x14ac:dyDescent="0.25">
      <c r="A345" s="15" t="str">
        <f>IF(Sprache!$B$1="DE",TEXT(B345,"TTTT"),TEXT(B345,"DDDD"))</f>
        <v>Sunday</v>
      </c>
      <c r="B345" s="7">
        <f t="shared" si="5"/>
        <v>43443</v>
      </c>
      <c r="C345" s="15" t="str">
        <f>IF(ISNA(VLOOKUP(B345,Feiertage!$A$1:$B$42,2,FALSE)),"",VLOOKUP(B345,Feiertage!$A$1:$B$42,2,FALSE))</f>
        <v>2. Advent</v>
      </c>
    </row>
    <row r="346" spans="1:3" x14ac:dyDescent="0.25">
      <c r="A346" s="15" t="str">
        <f>IF(Sprache!$B$1="DE",TEXT(B346,"TTTT"),TEXT(B346,"DDDD"))</f>
        <v>Monday</v>
      </c>
      <c r="B346" s="7">
        <f t="shared" si="5"/>
        <v>43444</v>
      </c>
      <c r="C346" s="15" t="str">
        <f>IF(ISNA(VLOOKUP(B346,Feiertage!$A$1:$B$42,2,FALSE)),"",VLOOKUP(B346,Feiertage!$A$1:$B$42,2,FALSE))</f>
        <v/>
      </c>
    </row>
    <row r="347" spans="1:3" x14ac:dyDescent="0.25">
      <c r="A347" s="15" t="str">
        <f>IF(Sprache!$B$1="DE",TEXT(B347,"TTTT"),TEXT(B347,"DDDD"))</f>
        <v>Tuesday</v>
      </c>
      <c r="B347" s="7">
        <f t="shared" si="5"/>
        <v>43445</v>
      </c>
      <c r="C347" s="15" t="str">
        <f>IF(ISNA(VLOOKUP(B347,Feiertage!$A$1:$B$42,2,FALSE)),"",VLOOKUP(B347,Feiertage!$A$1:$B$42,2,FALSE))</f>
        <v/>
      </c>
    </row>
    <row r="348" spans="1:3" x14ac:dyDescent="0.25">
      <c r="A348" s="15" t="str">
        <f>IF(Sprache!$B$1="DE",TEXT(B348,"TTTT"),TEXT(B348,"DDDD"))</f>
        <v>Wednesday</v>
      </c>
      <c r="B348" s="7">
        <f t="shared" si="5"/>
        <v>43446</v>
      </c>
      <c r="C348" s="15" t="str">
        <f>IF(ISNA(VLOOKUP(B348,Feiertage!$A$1:$B$42,2,FALSE)),"",VLOOKUP(B348,Feiertage!$A$1:$B$42,2,FALSE))</f>
        <v/>
      </c>
    </row>
    <row r="349" spans="1:3" x14ac:dyDescent="0.25">
      <c r="A349" s="15" t="str">
        <f>IF(Sprache!$B$1="DE",TEXT(B349,"TTTT"),TEXT(B349,"DDDD"))</f>
        <v>Thursday</v>
      </c>
      <c r="B349" s="7">
        <f t="shared" si="5"/>
        <v>43447</v>
      </c>
      <c r="C349" s="15" t="str">
        <f>IF(ISNA(VLOOKUP(B349,Feiertage!$A$1:$B$42,2,FALSE)),"",VLOOKUP(B349,Feiertage!$A$1:$B$42,2,FALSE))</f>
        <v/>
      </c>
    </row>
    <row r="350" spans="1:3" x14ac:dyDescent="0.25">
      <c r="A350" s="15" t="str">
        <f>IF(Sprache!$B$1="DE",TEXT(B350,"TTTT"),TEXT(B350,"DDDD"))</f>
        <v>Friday</v>
      </c>
      <c r="B350" s="7">
        <f t="shared" si="5"/>
        <v>43448</v>
      </c>
      <c r="C350" s="15" t="str">
        <f>IF(ISNA(VLOOKUP(B350,Feiertage!$A$1:$B$42,2,FALSE)),"",VLOOKUP(B350,Feiertage!$A$1:$B$42,2,FALSE))</f>
        <v/>
      </c>
    </row>
    <row r="351" spans="1:3" x14ac:dyDescent="0.25">
      <c r="A351" s="15" t="str">
        <f>IF(Sprache!$B$1="DE",TEXT(B351,"TTTT"),TEXT(B351,"DDDD"))</f>
        <v>Saturday</v>
      </c>
      <c r="B351" s="7">
        <f t="shared" si="5"/>
        <v>43449</v>
      </c>
      <c r="C351" s="15" t="str">
        <f>IF(ISNA(VLOOKUP(B351,Feiertage!$A$1:$B$42,2,FALSE)),"",VLOOKUP(B351,Feiertage!$A$1:$B$42,2,FALSE))</f>
        <v/>
      </c>
    </row>
    <row r="352" spans="1:3" x14ac:dyDescent="0.25">
      <c r="A352" s="15" t="str">
        <f>IF(Sprache!$B$1="DE",TEXT(B352,"TTTT"),TEXT(B352,"DDDD"))</f>
        <v>Sunday</v>
      </c>
      <c r="B352" s="7">
        <f t="shared" si="5"/>
        <v>43450</v>
      </c>
      <c r="C352" s="15" t="str">
        <f>IF(ISNA(VLOOKUP(B352,Feiertage!$A$1:$B$42,2,FALSE)),"",VLOOKUP(B352,Feiertage!$A$1:$B$42,2,FALSE))</f>
        <v>3. Advent</v>
      </c>
    </row>
    <row r="353" spans="1:3" x14ac:dyDescent="0.25">
      <c r="A353" s="15" t="str">
        <f>IF(Sprache!$B$1="DE",TEXT(B353,"TTTT"),TEXT(B353,"DDDD"))</f>
        <v>Monday</v>
      </c>
      <c r="B353" s="7">
        <f t="shared" si="5"/>
        <v>43451</v>
      </c>
      <c r="C353" s="15" t="str">
        <f>IF(ISNA(VLOOKUP(B353,Feiertage!$A$1:$B$42,2,FALSE)),"",VLOOKUP(B353,Feiertage!$A$1:$B$42,2,FALSE))</f>
        <v/>
      </c>
    </row>
    <row r="354" spans="1:3" x14ac:dyDescent="0.25">
      <c r="A354" s="15" t="str">
        <f>IF(Sprache!$B$1="DE",TEXT(B354,"TTTT"),TEXT(B354,"DDDD"))</f>
        <v>Tuesday</v>
      </c>
      <c r="B354" s="7">
        <f t="shared" si="5"/>
        <v>43452</v>
      </c>
      <c r="C354" s="15" t="str">
        <f>IF(ISNA(VLOOKUP(B354,Feiertage!$A$1:$B$42,2,FALSE)),"",VLOOKUP(B354,Feiertage!$A$1:$B$42,2,FALSE))</f>
        <v/>
      </c>
    </row>
    <row r="355" spans="1:3" x14ac:dyDescent="0.25">
      <c r="A355" s="15" t="str">
        <f>IF(Sprache!$B$1="DE",TEXT(B355,"TTTT"),TEXT(B355,"DDDD"))</f>
        <v>Wednesday</v>
      </c>
      <c r="B355" s="7">
        <f t="shared" si="5"/>
        <v>43453</v>
      </c>
      <c r="C355" s="15" t="str">
        <f>IF(ISNA(VLOOKUP(B355,Feiertage!$A$1:$B$42,2,FALSE)),"",VLOOKUP(B355,Feiertage!$A$1:$B$42,2,FALSE))</f>
        <v/>
      </c>
    </row>
    <row r="356" spans="1:3" x14ac:dyDescent="0.25">
      <c r="A356" s="15" t="str">
        <f>IF(Sprache!$B$1="DE",TEXT(B356,"TTTT"),TEXT(B356,"DDDD"))</f>
        <v>Thursday</v>
      </c>
      <c r="B356" s="7">
        <f t="shared" si="5"/>
        <v>43454</v>
      </c>
      <c r="C356" s="15" t="str">
        <f>IF(ISNA(VLOOKUP(B356,Feiertage!$A$1:$B$42,2,FALSE)),"",VLOOKUP(B356,Feiertage!$A$1:$B$42,2,FALSE))</f>
        <v/>
      </c>
    </row>
    <row r="357" spans="1:3" x14ac:dyDescent="0.25">
      <c r="A357" s="15" t="str">
        <f>IF(Sprache!$B$1="DE",TEXT(B357,"TTTT"),TEXT(B357,"DDDD"))</f>
        <v>Friday</v>
      </c>
      <c r="B357" s="7">
        <f t="shared" si="5"/>
        <v>43455</v>
      </c>
      <c r="C357" s="15" t="str">
        <f>IF(ISNA(VLOOKUP(B357,Feiertage!$A$1:$B$42,2,FALSE)),"",VLOOKUP(B357,Feiertage!$A$1:$B$42,2,FALSE))</f>
        <v/>
      </c>
    </row>
    <row r="358" spans="1:3" x14ac:dyDescent="0.25">
      <c r="A358" s="15" t="str">
        <f>IF(Sprache!$B$1="DE",TEXT(B358,"TTTT"),TEXT(B358,"DDDD"))</f>
        <v>Saturday</v>
      </c>
      <c r="B358" s="7">
        <f t="shared" si="5"/>
        <v>43456</v>
      </c>
      <c r="C358" s="15" t="str">
        <f>IF(ISNA(VLOOKUP(B358,Feiertage!$A$1:$B$42,2,FALSE)),"",VLOOKUP(B358,Feiertage!$A$1:$B$42,2,FALSE))</f>
        <v/>
      </c>
    </row>
    <row r="359" spans="1:3" x14ac:dyDescent="0.25">
      <c r="A359" s="15" t="str">
        <f>IF(Sprache!$B$1="DE",TEXT(B359,"TTTT"),TEXT(B359,"DDDD"))</f>
        <v>Sunday</v>
      </c>
      <c r="B359" s="7">
        <f t="shared" si="5"/>
        <v>43457</v>
      </c>
      <c r="C359" s="15" t="str">
        <f>IF(ISNA(VLOOKUP(B359,Feiertage!$A$1:$B$42,2,FALSE)),"",VLOOKUP(B359,Feiertage!$A$1:$B$42,2,FALSE))</f>
        <v>4. Advent</v>
      </c>
    </row>
    <row r="360" spans="1:3" x14ac:dyDescent="0.25">
      <c r="A360" s="15" t="str">
        <f>IF(Sprache!$B$1="DE",TEXT(B360,"TTTT"),TEXT(B360,"DDDD"))</f>
        <v>Monday</v>
      </c>
      <c r="B360" s="7">
        <f t="shared" si="5"/>
        <v>43458</v>
      </c>
      <c r="C360" s="15" t="str">
        <f>IF(ISNA(VLOOKUP(B360,Feiertage!$A$1:$B$42,2,FALSE)),"",VLOOKUP(B360,Feiertage!$A$1:$B$42,2,FALSE))</f>
        <v>Heiligabend</v>
      </c>
    </row>
    <row r="361" spans="1:3" x14ac:dyDescent="0.25">
      <c r="A361" s="15" t="str">
        <f>IF(Sprache!$B$1="DE",TEXT(B361,"TTTT"),TEXT(B361,"DDDD"))</f>
        <v>Tuesday</v>
      </c>
      <c r="B361" s="7">
        <f t="shared" si="5"/>
        <v>43459</v>
      </c>
      <c r="C361" s="15" t="str">
        <f>IF(ISNA(VLOOKUP(B361,Feiertage!$A$1:$B$42,2,FALSE)),"",VLOOKUP(B361,Feiertage!$A$1:$B$42,2,FALSE))</f>
        <v>1. Weihnachtsfeiertag</v>
      </c>
    </row>
    <row r="362" spans="1:3" x14ac:dyDescent="0.25">
      <c r="A362" s="15" t="str">
        <f>IF(Sprache!$B$1="DE",TEXT(B362,"TTTT"),TEXT(B362,"DDDD"))</f>
        <v>Wednesday</v>
      </c>
      <c r="B362" s="7">
        <f t="shared" si="5"/>
        <v>43460</v>
      </c>
      <c r="C362" s="15" t="str">
        <f>IF(ISNA(VLOOKUP(B362,Feiertage!$A$1:$B$42,2,FALSE)),"",VLOOKUP(B362,Feiertage!$A$1:$B$42,2,FALSE))</f>
        <v>2. Weihnachtsfeiertag</v>
      </c>
    </row>
    <row r="363" spans="1:3" x14ac:dyDescent="0.25">
      <c r="A363" s="15" t="str">
        <f>IF(Sprache!$B$1="DE",TEXT(B363,"TTTT"),TEXT(B363,"DDDD"))</f>
        <v>Thursday</v>
      </c>
      <c r="B363" s="7">
        <f t="shared" si="5"/>
        <v>43461</v>
      </c>
      <c r="C363" s="15" t="str">
        <f>IF(ISNA(VLOOKUP(B363,Feiertage!$A$1:$B$42,2,FALSE)),"",VLOOKUP(B363,Feiertage!$A$1:$B$42,2,FALSE))</f>
        <v/>
      </c>
    </row>
    <row r="364" spans="1:3" x14ac:dyDescent="0.25">
      <c r="A364" s="15" t="str">
        <f>IF(Sprache!$B$1="DE",TEXT(B364,"TTTT"),TEXT(B364,"DDDD"))</f>
        <v>Friday</v>
      </c>
      <c r="B364" s="7">
        <f t="shared" si="5"/>
        <v>43462</v>
      </c>
      <c r="C364" s="15" t="str">
        <f>IF(ISNA(VLOOKUP(B364,Feiertage!$A$1:$B$42,2,FALSE)),"",VLOOKUP(B364,Feiertage!$A$1:$B$42,2,FALSE))</f>
        <v/>
      </c>
    </row>
    <row r="365" spans="1:3" x14ac:dyDescent="0.25">
      <c r="A365" s="15" t="str">
        <f>IF(Sprache!$B$1="DE",TEXT(B365,"TTTT"),TEXT(B365,"DDDD"))</f>
        <v>Saturday</v>
      </c>
      <c r="B365" s="7">
        <f t="shared" si="5"/>
        <v>43463</v>
      </c>
      <c r="C365" s="15" t="str">
        <f>IF(ISNA(VLOOKUP(B365,Feiertage!$A$1:$B$42,2,FALSE)),"",VLOOKUP(B365,Feiertage!$A$1:$B$42,2,FALSE))</f>
        <v/>
      </c>
    </row>
    <row r="366" spans="1:3" x14ac:dyDescent="0.25">
      <c r="A366" s="15" t="str">
        <f>IF(Sprache!$B$1="DE",TEXT(B366,"TTTT"),TEXT(B366,"DDDD"))</f>
        <v>Sunday</v>
      </c>
      <c r="B366" s="7">
        <f t="shared" si="5"/>
        <v>43464</v>
      </c>
      <c r="C366" s="15" t="str">
        <f>IF(ISNA(VLOOKUP(B366,Feiertage!$A$1:$B$42,2,FALSE)),"",VLOOKUP(B366,Feiertage!$A$1:$B$42,2,FALSE))</f>
        <v/>
      </c>
    </row>
    <row r="367" spans="1:3" x14ac:dyDescent="0.25">
      <c r="A367" s="15" t="str">
        <f>IF(Sprache!$B$1="DE",TEXT(B367,"TTTT"),TEXT(B367,"DDDD"))</f>
        <v>Monday</v>
      </c>
      <c r="B367" s="7">
        <f t="shared" si="5"/>
        <v>43465</v>
      </c>
      <c r="C367" s="15" t="str">
        <f>IF(ISNA(VLOOKUP(B367,Feiertage!$A$1:$B$42,2,FALSE)),"",VLOOKUP(B367,Feiertage!$A$1:$B$42,2,FALSE))</f>
        <v>Silvester</v>
      </c>
    </row>
    <row r="368" spans="1:3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</sheetData>
  <mergeCells count="14">
    <mergeCell ref="I4:L4"/>
    <mergeCell ref="K282:M282"/>
    <mergeCell ref="K284:M284"/>
    <mergeCell ref="J277:M277"/>
    <mergeCell ref="K278:M278"/>
    <mergeCell ref="K279:M279"/>
    <mergeCell ref="K280:M280"/>
    <mergeCell ref="K281:M281"/>
    <mergeCell ref="A1:E1"/>
    <mergeCell ref="K285:M285"/>
    <mergeCell ref="K287:M287"/>
    <mergeCell ref="K283:M283"/>
    <mergeCell ref="K286:M286"/>
    <mergeCell ref="K290:M290"/>
  </mergeCells>
  <conditionalFormatting sqref="A3:H5 A22:H367 A21:C21 A20:D20 G20 A7:H19 E21:H21">
    <cfRule type="expression" dxfId="4" priority="1">
      <formula>$A3="Saturday"</formula>
    </cfRule>
    <cfRule type="expression" dxfId="3" priority="2">
      <formula>$A3="Sunday"</formula>
    </cfRule>
    <cfRule type="expression" dxfId="2" priority="3">
      <formula>$A3="Sonntag"</formula>
    </cfRule>
    <cfRule type="expression" dxfId="1" priority="4">
      <formula>$A3="Samstag"</formula>
    </cfRule>
    <cfRule type="expression" dxfId="0" priority="5">
      <formula>$C3&lt;&gt;""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5"/>
  <sheetViews>
    <sheetView showRuler="0" workbookViewId="0">
      <selection activeCell="B23" sqref="B23"/>
    </sheetView>
  </sheetViews>
  <sheetFormatPr defaultColWidth="11.42578125" defaultRowHeight="15" x14ac:dyDescent="0.25"/>
  <cols>
    <col min="1" max="1" width="12.28515625" customWidth="1"/>
    <col min="2" max="2" width="24.28515625" style="2" bestFit="1" customWidth="1"/>
    <col min="3" max="3" width="13.28515625" bestFit="1" customWidth="1"/>
    <col min="4" max="4" width="18.140625" bestFit="1" customWidth="1"/>
  </cols>
  <sheetData>
    <row r="1" spans="1:4" ht="18.75" x14ac:dyDescent="0.3">
      <c r="A1" s="21" t="s">
        <v>7</v>
      </c>
      <c r="B1" s="22">
        <f>Veröffentlichungsplan!I1</f>
        <v>2018</v>
      </c>
    </row>
    <row r="2" spans="1:4" x14ac:dyDescent="0.25">
      <c r="A2" s="1" t="s">
        <v>0</v>
      </c>
      <c r="B2" s="18" t="s">
        <v>3</v>
      </c>
    </row>
    <row r="3" spans="1:4" x14ac:dyDescent="0.25">
      <c r="A3" s="20">
        <f>DATE(B1,1,1)</f>
        <v>43101</v>
      </c>
      <c r="B3" t="s">
        <v>20</v>
      </c>
      <c r="D3" s="17"/>
    </row>
    <row r="4" spans="1:4" x14ac:dyDescent="0.25">
      <c r="A4" s="20">
        <f>DATE(B1,1,6)</f>
        <v>43106</v>
      </c>
      <c r="B4" t="s">
        <v>21</v>
      </c>
      <c r="D4" s="17"/>
    </row>
    <row r="5" spans="1:4" x14ac:dyDescent="0.25">
      <c r="A5" s="20">
        <f>A8-3</f>
        <v>41746</v>
      </c>
      <c r="B5" t="s">
        <v>22</v>
      </c>
    </row>
    <row r="6" spans="1:4" x14ac:dyDescent="0.25">
      <c r="A6" s="20">
        <f>A8-2</f>
        <v>41747</v>
      </c>
      <c r="B6" t="s">
        <v>8</v>
      </c>
    </row>
    <row r="7" spans="1:4" x14ac:dyDescent="0.25">
      <c r="A7" s="20">
        <f>A8-1</f>
        <v>41748</v>
      </c>
      <c r="B7" t="s">
        <v>9</v>
      </c>
    </row>
    <row r="8" spans="1:4" x14ac:dyDescent="0.25">
      <c r="A8" s="20">
        <v>41749</v>
      </c>
      <c r="B8" t="s">
        <v>10</v>
      </c>
    </row>
    <row r="9" spans="1:4" x14ac:dyDescent="0.25">
      <c r="A9" s="20">
        <f>A8+1</f>
        <v>41750</v>
      </c>
      <c r="B9" t="s">
        <v>11</v>
      </c>
    </row>
    <row r="10" spans="1:4" x14ac:dyDescent="0.25">
      <c r="A10" s="20">
        <f>DATE(B1,5,1)</f>
        <v>43221</v>
      </c>
      <c r="B10" t="s">
        <v>23</v>
      </c>
      <c r="D10" s="17"/>
    </row>
    <row r="11" spans="1:4" x14ac:dyDescent="0.25">
      <c r="A11" s="20">
        <f>IF(WEEKDAY(DATE(B1,5,1),1)=1,(DATE(B1,5,1)+7),(DATE(B1,5,1)-WEEKDAY(DATE(B1,5,1)))+15)</f>
        <v>43233</v>
      </c>
      <c r="B11" t="s">
        <v>19</v>
      </c>
    </row>
    <row r="12" spans="1:4" x14ac:dyDescent="0.25">
      <c r="A12" s="20">
        <v>42880</v>
      </c>
      <c r="B12" t="s">
        <v>12</v>
      </c>
    </row>
    <row r="13" spans="1:4" x14ac:dyDescent="0.25">
      <c r="A13" s="20">
        <v>42891</v>
      </c>
      <c r="B13" t="s">
        <v>5</v>
      </c>
    </row>
    <row r="14" spans="1:4" x14ac:dyDescent="0.25">
      <c r="A14" s="20">
        <v>42901</v>
      </c>
      <c r="B14" s="33" t="s">
        <v>6</v>
      </c>
    </row>
    <row r="15" spans="1:4" x14ac:dyDescent="0.25">
      <c r="A15" s="20">
        <v>43011</v>
      </c>
      <c r="B15" s="33" t="s">
        <v>24</v>
      </c>
    </row>
    <row r="16" spans="1:4" x14ac:dyDescent="0.25">
      <c r="A16" s="20">
        <v>43039</v>
      </c>
      <c r="B16" s="33" t="s">
        <v>25</v>
      </c>
    </row>
    <row r="17" spans="1:4" x14ac:dyDescent="0.25">
      <c r="A17" s="20">
        <v>43040</v>
      </c>
      <c r="B17" t="s">
        <v>26</v>
      </c>
    </row>
    <row r="18" spans="1:4" x14ac:dyDescent="0.25">
      <c r="A18" s="20">
        <f>DATE(B1,12,25)-WEEKDAY(DATE(B1,12,25),2)-21</f>
        <v>43436</v>
      </c>
      <c r="B18" t="s">
        <v>15</v>
      </c>
    </row>
    <row r="19" spans="1:4" x14ac:dyDescent="0.25">
      <c r="A19" s="20">
        <f>DATE(B1,12,25)-WEEKDAY(DATE(B1,12,25),2)-14</f>
        <v>43443</v>
      </c>
      <c r="B19" t="s">
        <v>16</v>
      </c>
    </row>
    <row r="20" spans="1:4" x14ac:dyDescent="0.25">
      <c r="A20" s="20">
        <f>DATE(B1,12,25)-WEEKDAY(DATE(B1,12,25),2)-7</f>
        <v>43450</v>
      </c>
      <c r="B20" t="s">
        <v>17</v>
      </c>
    </row>
    <row r="21" spans="1:4" x14ac:dyDescent="0.25">
      <c r="A21" s="20">
        <f>DATE(B1,12,25)-WEEKDAY(DATE(B1,12,25),2)</f>
        <v>43457</v>
      </c>
      <c r="B21" t="s">
        <v>18</v>
      </c>
    </row>
    <row r="22" spans="1:4" x14ac:dyDescent="0.25">
      <c r="A22" s="20">
        <f>DATE(B1,12,24)</f>
        <v>43458</v>
      </c>
      <c r="B22" t="s">
        <v>31</v>
      </c>
      <c r="D22" s="17"/>
    </row>
    <row r="23" spans="1:4" x14ac:dyDescent="0.25">
      <c r="A23" s="20">
        <f>DATE(B1,12,25)</f>
        <v>43459</v>
      </c>
      <c r="B23" t="s">
        <v>13</v>
      </c>
      <c r="D23" s="17"/>
    </row>
    <row r="24" spans="1:4" x14ac:dyDescent="0.25">
      <c r="A24" s="20">
        <f>DATE(B1,12,26)</f>
        <v>43460</v>
      </c>
      <c r="B24" t="s">
        <v>14</v>
      </c>
      <c r="D24" s="17"/>
    </row>
    <row r="25" spans="1:4" x14ac:dyDescent="0.25">
      <c r="A25" s="19">
        <f>DATE(B1,12,31)</f>
        <v>43465</v>
      </c>
      <c r="B25" s="24" t="s">
        <v>27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"/>
  <sheetViews>
    <sheetView showRuler="0" workbookViewId="0">
      <selection activeCell="B12" sqref="B12"/>
    </sheetView>
  </sheetViews>
  <sheetFormatPr defaultColWidth="8.85546875" defaultRowHeight="15" x14ac:dyDescent="0.25"/>
  <cols>
    <col min="1" max="1" width="14.42578125" bestFit="1" customWidth="1"/>
  </cols>
  <sheetData>
    <row r="1" spans="1:2" x14ac:dyDescent="0.25">
      <c r="A1" t="s">
        <v>28</v>
      </c>
      <c r="B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Veröffentlichungsplan</vt:lpstr>
      <vt:lpstr>Feiertage</vt:lpstr>
      <vt:lpstr>Sprache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 Weg</dc:creator>
  <cp:lastModifiedBy>Stephanie Holmes</cp:lastModifiedBy>
  <dcterms:created xsi:type="dcterms:W3CDTF">2013-09-18T08:37:17Z</dcterms:created>
  <dcterms:modified xsi:type="dcterms:W3CDTF">2018-07-19T11:33:21Z</dcterms:modified>
</cp:coreProperties>
</file>